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附件1" sheetId="1" r:id="rId1"/>
  </sheets>
  <externalReferences>
    <externalReference r:id="rId3"/>
    <externalReference r:id="rId4"/>
    <externalReference r:id="rId5"/>
  </externalReferences>
  <definedNames>
    <definedName name="_xlnm._FilterDatabase" localSheetId="0" hidden="1">附件1!$A$5:$P$207</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<sst xmlns="http://schemas.openxmlformats.org/spreadsheetml/2006/main" count="1170" uniqueCount="628">
  <si>
    <t>附件</t>
  </si>
  <si>
    <t>南川区2021年度巩固拓展脱贫攻坚成果项目计划表</t>
  </si>
  <si>
    <t>单位：万元</t>
  </si>
  <si>
    <r>
      <rPr>
        <sz val="11"/>
        <rFont val="方正黑体_GBK"/>
        <charset val="134"/>
      </rPr>
      <t>序号</t>
    </r>
  </si>
  <si>
    <r>
      <rPr>
        <sz val="11"/>
        <rFont val="方正黑体_GBK"/>
        <charset val="134"/>
      </rPr>
      <t>项目名称</t>
    </r>
  </si>
  <si>
    <r>
      <rPr>
        <sz val="11"/>
        <rFont val="方正黑体_GBK"/>
        <charset val="134"/>
      </rPr>
      <t>项目类别</t>
    </r>
  </si>
  <si>
    <r>
      <rPr>
        <sz val="11"/>
        <rFont val="方正黑体_GBK"/>
        <charset val="134"/>
      </rPr>
      <t>建设性质</t>
    </r>
  </si>
  <si>
    <r>
      <rPr>
        <sz val="11"/>
        <rFont val="方正黑体_GBK"/>
        <charset val="134"/>
      </rPr>
      <t>实施地点</t>
    </r>
  </si>
  <si>
    <r>
      <rPr>
        <sz val="11"/>
        <rFont val="方正黑体_GBK"/>
        <charset val="134"/>
      </rPr>
      <t>时间进度安排</t>
    </r>
  </si>
  <si>
    <r>
      <rPr>
        <sz val="11"/>
        <rFont val="方正黑体_GBK"/>
        <charset val="134"/>
      </rPr>
      <t>责任单位</t>
    </r>
  </si>
  <si>
    <r>
      <rPr>
        <sz val="11"/>
        <rFont val="方正黑体_GBK"/>
        <charset val="134"/>
      </rPr>
      <t>建设任务</t>
    </r>
  </si>
  <si>
    <r>
      <rPr>
        <sz val="11"/>
        <rFont val="方正黑体_GBK"/>
        <charset val="134"/>
      </rPr>
      <t>资金规模和筹资方式</t>
    </r>
  </si>
  <si>
    <r>
      <rPr>
        <sz val="11"/>
        <rFont val="方正黑体_GBK"/>
        <charset val="134"/>
      </rPr>
      <t>绩效目标</t>
    </r>
  </si>
  <si>
    <r>
      <rPr>
        <sz val="11"/>
        <rFont val="方正黑体_GBK"/>
        <charset val="134"/>
      </rPr>
      <t>群众参与和带贫减贫机制</t>
    </r>
  </si>
  <si>
    <r>
      <rPr>
        <sz val="11"/>
        <rFont val="方正黑体_GBK"/>
        <charset val="134"/>
      </rPr>
      <t>前期工作进展</t>
    </r>
  </si>
  <si>
    <r>
      <rPr>
        <sz val="11"/>
        <rFont val="方正黑体_GBK"/>
        <charset val="134"/>
      </rPr>
      <t>实施年度</t>
    </r>
  </si>
  <si>
    <r>
      <rPr>
        <sz val="11"/>
        <rFont val="方正黑体_GBK"/>
        <charset val="134"/>
      </rPr>
      <t>完工年度</t>
    </r>
  </si>
  <si>
    <r>
      <rPr>
        <sz val="11"/>
        <rFont val="方正黑体_GBK"/>
        <charset val="134"/>
      </rPr>
      <t>小计</t>
    </r>
    <r>
      <rPr>
        <sz val="11"/>
        <rFont val="Times New Roman"/>
        <charset val="0"/>
      </rPr>
      <t>(</t>
    </r>
    <r>
      <rPr>
        <sz val="11"/>
        <rFont val="方正黑体_GBK"/>
        <charset val="134"/>
      </rPr>
      <t>万元）</t>
    </r>
  </si>
  <si>
    <r>
      <rPr>
        <sz val="11"/>
        <rFont val="方正黑体_GBK"/>
        <charset val="134"/>
      </rPr>
      <t>财政资金</t>
    </r>
  </si>
  <si>
    <r>
      <rPr>
        <sz val="11"/>
        <rFont val="方正黑体_GBK"/>
        <charset val="134"/>
      </rPr>
      <t>融资资金</t>
    </r>
  </si>
  <si>
    <r>
      <rPr>
        <sz val="11"/>
        <rFont val="方正黑体_GBK"/>
        <charset val="134"/>
      </rPr>
      <t>群众自筹</t>
    </r>
  </si>
  <si>
    <r>
      <rPr>
        <sz val="12"/>
        <rFont val="方正仿宋_GBK"/>
        <charset val="134"/>
      </rPr>
      <t>合计</t>
    </r>
  </si>
  <si>
    <t>易地扶贫搬迁贴息资金</t>
  </si>
  <si>
    <t>新建</t>
  </si>
  <si>
    <t>南川区</t>
  </si>
  <si>
    <t>2021.12</t>
  </si>
  <si>
    <t>改善建卡贫困户2000人居住条件</t>
  </si>
  <si>
    <t>全区34个乡镇村社干部参与前期项目确定，各乡镇1名群众参与监督，通过项目的实施改善建卡脱贫户2000人居住条件。</t>
  </si>
  <si>
    <t>正在编制方案</t>
  </si>
  <si>
    <t>扶贫小额信贷贴息资金</t>
  </si>
  <si>
    <t>项目按照银行同期贷款基准利率按年贴息，其中贫困户2200人。</t>
  </si>
  <si>
    <t>全区脱贫户2200人参与项目实施，通过小额贷款贴息减少脱贫户2200人贷款成本方面的支出2175元/人•年。</t>
  </si>
  <si>
    <t>贫困户购买合作医疗保险补贴</t>
  </si>
  <si>
    <t>项目按200元/人•年标准补助贫困户31000人，使贫困户医疗得到保障。</t>
  </si>
  <si>
    <t>脱贫户31000人参与项目实施，脱贫户居民医保全覆盖，通过居民医保补助减少了31000名建卡脱贫户在医疗方面的支出200元/人.年</t>
  </si>
  <si>
    <t>贫困户购买脱贫保险</t>
  </si>
  <si>
    <t>项目按照130元/人（标准）补助39448，其中贫困户39448人。</t>
  </si>
  <si>
    <t>全区脱贫户39448人参与项目实施，通过医疗救助减少脱贫户39448人医疗方面的支出130元/人•年。</t>
  </si>
  <si>
    <t>项目管理费</t>
  </si>
  <si>
    <t>做好项目管理工作，群众受益</t>
  </si>
  <si>
    <t>义务监督员120人参与项目实施过程中资金使用的监督，做好项目管理工作，群众受益。</t>
  </si>
  <si>
    <t>南川区合溪镇道路灾后重建项目</t>
  </si>
  <si>
    <t>项目实施可修复全镇5个村社区水毁道路贯通里程约30公里.解决510户2356人出行，促进产业发展及农产品销售。</t>
  </si>
  <si>
    <t>15人参与前期项目确定会议、决议，13人参与入库项目的选择，6人参与项目实施过程中施工质量和资金使用的监督。</t>
  </si>
  <si>
    <t>南川区南城街道双河场村人畜饮水建设项目</t>
  </si>
  <si>
    <t>有效解决人畜饮水困难问题和灌溉问题</t>
  </si>
  <si>
    <t>8人参与前期项目确定会议、决定，8人参与入库项目的选择，5人参与项目实施过程中施工质量和资金使用的监管。</t>
  </si>
  <si>
    <t>南川区黎香湖镇村社道路灾毁修复项目</t>
  </si>
  <si>
    <t>180户1162人，涉及贫困户20户79人。</t>
  </si>
  <si>
    <t>10户脱贫户参加前期项目论证，解决当地群众出行问题，降低农产品运输成本，方便农产品出售。</t>
  </si>
  <si>
    <t>南川区黎香湖镇北湖村果园基地项目（二期）</t>
  </si>
  <si>
    <t>项目实施可带动北湖村18人参与务工，巩固发展特色种植产业，产业发展可持续5年。</t>
  </si>
  <si>
    <t>9户脱贫户参与入库项目的选择，为脱贫户提供就业岗位，增加收入。</t>
  </si>
  <si>
    <t>南川区黎香湖镇尾库老公社大坝建设</t>
  </si>
  <si>
    <t>项目实施后方便81户215人，涉及贫困户7户19人。</t>
  </si>
  <si>
    <t>7户脱贫户参加前期项目论证，解决当地群众出行问题，降低农产品运输成本，方便农产品出售。</t>
  </si>
  <si>
    <t>南川区黎香湖镇南湖村4组基础设施项目</t>
  </si>
  <si>
    <t>项目实施可解决南湖村4组群众产业发展。</t>
  </si>
  <si>
    <t>11户脱贫户参加前期项目确定会议、决议，解决解决南湖村4组群众产业发展。</t>
  </si>
  <si>
    <t>南川区黎香湖镇北湖村5组基础设施项目</t>
  </si>
  <si>
    <t>项目实施可解决北湖村5组群众产业发展。</t>
  </si>
  <si>
    <t>2户脱贫户参加前期项目确定会议、决议，解决北湖村5组群众产业发展。</t>
  </si>
  <si>
    <t>南川区大观镇云雾村社道路改造</t>
  </si>
  <si>
    <t>云雾村</t>
  </si>
  <si>
    <t>开挖云雾村4社、9社狮子湾至双河口宽5米，长1.83公里的路基。排水沟0.6米。后期通过其他财政资金完成4.5米宽，1.83千米道路硬化任务目标。</t>
  </si>
  <si>
    <t>召开了受益农户大会，5人参与了前期项目入库申报工作，工程完工后，解决群众和脱贫户出行难问题，带动产业发展。</t>
  </si>
  <si>
    <t>南川区西城街道永合居委社道公路建设项目</t>
  </si>
  <si>
    <t>项目实施可完善基础设施建设，解决45户155人受益，其中建卡贫困户19户66人出行难问题。</t>
  </si>
  <si>
    <t xml:space="preserve">  5户脱贫户参加前期项目确定会议、决议。项目实施可完善基础设施建设，解决45户155人受益，建卡脱贫户19户66人的出行难问题。</t>
  </si>
  <si>
    <t>南川区西城街道永合居委花椒基地基础设施建设项目</t>
  </si>
  <si>
    <t>项目实施可有效解决花椒基地灌溉问题，实现年产值50多万元，户均增收达1000元以上。</t>
  </si>
  <si>
    <t>通过改善基础设施特别是灌溉条件，实行规范化技术栽培，预计该基地年产值可达50多万元，同时解决30多人就近务工，实现农户土地租金收入、务工收入10余万元，农户户均增收达1000元以上。</t>
  </si>
  <si>
    <t>南川区石墙镇2021巾帼“渝大嫂”种养殖示范基地+农村电商成果巩固及提升项目</t>
  </si>
  <si>
    <t>该项目在原有项目基础上进一步巩固发展，扩大生产提高影响力，带动周边群众发展种养殖，解决群众就近务工，增加群众收入。</t>
  </si>
  <si>
    <t>“渝大嫂”巩固提升项目在原有项目基础上进一步巩固发展，带动周边群众发展种养殖，解决群众务工，增加群众收入。</t>
  </si>
  <si>
    <t>南川区鸣玉镇2021年度社道公路建设</t>
  </si>
  <si>
    <t>项目实施可完善基础设施建设，解决94户286人，其中脱贫户6户28人出行困难问题。</t>
  </si>
  <si>
    <t>32名群众代表其中6户脱贫户参加前期项目确定会议、决议，项目完成后可解决94户286人，其中脱贫户6户28人出行困难问题。</t>
  </si>
  <si>
    <t>南川区大有镇指拇村2021年停车场建设</t>
  </si>
  <si>
    <t>完成新建300平方米停车场，完善村级便民服务中心配套设施。</t>
  </si>
  <si>
    <t>群众参与项目论证，项目建成后完善村级便民服务中心配套设施。</t>
  </si>
  <si>
    <t>南川区大有镇2021年易地扶贫搬迁后续配套设施建设</t>
  </si>
  <si>
    <t>完善易地搬迁贫困户后续配套设施，改善17户70人生活条件。</t>
  </si>
  <si>
    <t>脱贫户参加前期项目论证，项目建成后，完善易地搬迁脱贫户后续配套设施，改善17户70人生活条件。</t>
  </si>
  <si>
    <t>南川区大有镇指拇村2021年社道公路建设</t>
  </si>
  <si>
    <t>改善42户178人出行条件，其中贫困户18户66人。</t>
  </si>
  <si>
    <t>脱贫户参加前期项目论证，项目建成后，改善42户178人，其中脱贫户18户66人出行条件。</t>
  </si>
  <si>
    <t>南川区大有镇大保村2021年社道公路建设</t>
  </si>
  <si>
    <t>改善7户31人出行条件，其中贫困户3户13人。</t>
  </si>
  <si>
    <t>脱贫户参加前期项目论证，项目建成后，改善7户31人，其中脱贫户3户13人出行条件。</t>
  </si>
  <si>
    <t>南川区乾丰镇新元村高洞子公路硬化</t>
  </si>
  <si>
    <t>项目实施可带动新元村 1732 人（其中脱贫户 142人）参与务工巩固，发展茶业产业，防汛抗旱</t>
  </si>
  <si>
    <t>通过村民大会或村民代表大会选定项目，20人参与前期项目确定会议、决议， 16 人参与入库项目的选择，5 人参与项目实施过程中施工质量和资金使用的监督，为脱贫户提供就业岗位1  个，增加收入500元/人/年。</t>
  </si>
  <si>
    <t>南川区乾丰茶业巩固扶贫成果品牌提档升级建设项目</t>
  </si>
  <si>
    <t>项目实施可带动顺丰43户152人、九台村11户33人增收</t>
  </si>
  <si>
    <t>通过村民大会或村民代表大会选定项目，32人参与前期项目确定会议、决议，14人参与入库项目的选择，5人参与项目实施过程中施工质量和资金使用的监督，为脱贫户提供就业岗位2个，增加收入1000元/人/年</t>
  </si>
  <si>
    <t>南川区石溪镇五星村1社公路（社级）扩宽硬化</t>
  </si>
  <si>
    <t>通过公路扩宽硬化联结乾丰镇，解决五星村1社8户30余人，其中贫困户2户8人出行难的问题</t>
  </si>
  <si>
    <t>通过村民大会或村民代表大会选定项目，并从群众中推选质检小组和理财小组成员各3-5名群众全程监督项目建设，项目建成后解决五星村1社8户30余人，其中脱贫户2户8人出行难的问题。</t>
  </si>
  <si>
    <t>南川区石溪镇石庄村5社瓦厂堡公路（社级）扩宽硬化</t>
  </si>
  <si>
    <t>通过公路扩宽硬化解决石庄村5社33户120余人，其中贫困户3户13人出行难的问题</t>
  </si>
  <si>
    <t>通过村民大会或村民代表大会选定项目，并从群众中推选质检小组和理财小组成员各3-5名群众全程监督项目建设，项目建成后解决石庄村5社33户120余人，其中脱贫户3户13人出行难的问题。</t>
  </si>
  <si>
    <t>南川区白沙镇顺竹村社道路建设</t>
  </si>
  <si>
    <t>方便群众出行，改善当地群众生活生产条件</t>
  </si>
  <si>
    <t>37户脱贫户参加前期项目确定会议、决议，方便脱贫户37户92人出行，解决顺竹村村民出行问题</t>
  </si>
  <si>
    <t>南川区白沙镇黄阳村社道路建设</t>
  </si>
  <si>
    <t>11户脱贫户参加前期项目确定会议、决议，方便脱贫户9户26人出行，解决黄阳村村民出行问题</t>
  </si>
  <si>
    <t>南川区庆元镇飞龙村产业路</t>
  </si>
  <si>
    <t>解决飞龙村736人，其中贫困户28户125人出行难和产业发展问题。</t>
  </si>
  <si>
    <t>解决飞龙村出行难和产业发展问题。（补充项目抉择群众参与方式）</t>
  </si>
  <si>
    <t>南川区庆元镇飞龙村长迁岩--大桥土连接路</t>
  </si>
  <si>
    <t>庆元镇</t>
  </si>
  <si>
    <t>项目实施后解决飞龙村106户398人出行难产业发展问题，其中贫困户7户29人</t>
  </si>
  <si>
    <t>7户脱贫户参加前期项目论证，解决当地群众出行问题，降低农产品运输成本。</t>
  </si>
  <si>
    <t>南川区头渡镇初加工烘房提档升级项目</t>
  </si>
  <si>
    <t>项目实施可增加药农经济效益，帮助贫困村致富，实行规范化、规模化的种植与加工。</t>
  </si>
  <si>
    <t>4人参与前期项目确定会议、决议，5人参与入库项目的选择，3人参与项目实施过程中施工质量和资金使用的监督。</t>
  </si>
  <si>
    <t>南川区头渡镇中药材消费扶贫展示中心建设项目</t>
  </si>
  <si>
    <t>项目实施可充分带动前星村中药材发展，带动地方中药材产业的正常发展，增加农民收入。</t>
  </si>
  <si>
    <t>3人参与前期项目确定会议、决议，3人参与入库项目的选择，2人参与项目实施过程中施工质量和资金使用的监督。</t>
  </si>
  <si>
    <t>南川区头渡镇玉台村中药材玄参换种项目</t>
  </si>
  <si>
    <t>通过引进新品种，可将玄参单位亩产量提升，增加群众收入。</t>
  </si>
  <si>
    <t>南川区头渡镇玉台村社道公路建设</t>
  </si>
  <si>
    <t>项目实施可解决2个农业社170户511人的出行，促进产业发展，巩固脱贫攻坚成果。</t>
  </si>
  <si>
    <t>3人参与前期项目确定会议、决议，4人参与入库项目的选择，3人参与项目实施过程中施工质量和资金使用的监督。</t>
  </si>
  <si>
    <t>南川区头渡镇方竹村社道公路建设</t>
  </si>
  <si>
    <t>项目实施可解决2个农业社245户819人的出行，促进沿线产业发展，巩固脱贫攻坚成果。</t>
  </si>
  <si>
    <t>南川区头渡镇社道公路建设</t>
  </si>
  <si>
    <t>项目实施可解决2个农业社190户595人的出行，促进沿线方竹笋产业发展，巩固脱贫攻坚成果。</t>
  </si>
  <si>
    <t>南川区峰岩乡正阳村梯子岩至正阳渡四好农村路建设</t>
  </si>
  <si>
    <t>项目实施可解决100户350人，涉及贫困户8户26人的出行，促进沿线产业发展，巩固脱贫攻坚成果。</t>
  </si>
  <si>
    <r>
      <rPr>
        <sz val="10"/>
        <rFont val="Times New Roman"/>
        <charset val="0"/>
      </rPr>
      <t>3</t>
    </r>
    <r>
      <rPr>
        <sz val="10"/>
        <rFont val="宋体"/>
        <charset val="0"/>
      </rPr>
      <t>人参加前期项目确定会议、决议，</t>
    </r>
    <r>
      <rPr>
        <sz val="10"/>
        <rFont val="Times New Roman"/>
        <charset val="0"/>
      </rPr>
      <t>4</t>
    </r>
    <r>
      <rPr>
        <sz val="10"/>
        <rFont val="宋体"/>
        <charset val="0"/>
      </rPr>
      <t>人参加入库项目的选择，</t>
    </r>
    <r>
      <rPr>
        <sz val="10"/>
        <rFont val="Times New Roman"/>
        <charset val="0"/>
      </rPr>
      <t>3</t>
    </r>
    <r>
      <rPr>
        <sz val="10"/>
        <rFont val="宋体"/>
        <charset val="0"/>
      </rPr>
      <t>人参加项目实施过程中项目质量和资金使用的监督。</t>
    </r>
  </si>
  <si>
    <t>南川区河图镇河园、冒水社道公路硬化</t>
  </si>
  <si>
    <t>项目实施后，提升公路通达度，方便133户541人（其中建卡贫困户17户53人）出行及农蓄产品运输。</t>
  </si>
  <si>
    <r>
      <rPr>
        <sz val="10"/>
        <rFont val="Times New Roman"/>
        <charset val="0"/>
      </rPr>
      <t>20</t>
    </r>
    <r>
      <rPr>
        <sz val="10"/>
        <rFont val="宋体"/>
        <charset val="0"/>
      </rPr>
      <t>人参与前期项目确定会议、决定，</t>
    </r>
    <r>
      <rPr>
        <sz val="10"/>
        <rFont val="Times New Roman"/>
        <charset val="0"/>
      </rPr>
      <t>20</t>
    </r>
    <r>
      <rPr>
        <sz val="10"/>
        <rFont val="宋体"/>
        <charset val="0"/>
      </rPr>
      <t>人参与入库项目的选择，</t>
    </r>
    <r>
      <rPr>
        <sz val="10"/>
        <rFont val="Times New Roman"/>
        <charset val="0"/>
      </rPr>
      <t>10</t>
    </r>
    <r>
      <rPr>
        <sz val="10"/>
        <rFont val="宋体"/>
        <charset val="0"/>
      </rPr>
      <t>人参与项目实施过程中施工质量和资金使用的监管。带动河园社区、冒水村乡村旅游业发展。</t>
    </r>
  </si>
  <si>
    <t>南川区河图镇长坪村1.2社公路硬化</t>
  </si>
  <si>
    <t>项目实施后，将形成交通环线，提升公路网络通达度，改善长坪村1、2社群众116户370人（其中建卡贫困户6户19人）出行条件及方便农蓄产品运输。</t>
  </si>
  <si>
    <r>
      <rPr>
        <sz val="10"/>
        <rFont val="Times New Roman"/>
        <charset val="0"/>
      </rPr>
      <t>20</t>
    </r>
    <r>
      <rPr>
        <sz val="10"/>
        <rFont val="宋体"/>
        <charset val="0"/>
      </rPr>
      <t>人参与前期项目确定会议、决定，</t>
    </r>
    <r>
      <rPr>
        <sz val="10"/>
        <rFont val="Times New Roman"/>
        <charset val="0"/>
      </rPr>
      <t>20</t>
    </r>
    <r>
      <rPr>
        <sz val="10"/>
        <rFont val="宋体"/>
        <charset val="0"/>
      </rPr>
      <t>人参与入库项目的选择，</t>
    </r>
    <r>
      <rPr>
        <sz val="10"/>
        <rFont val="Times New Roman"/>
        <charset val="0"/>
      </rPr>
      <t>5</t>
    </r>
    <r>
      <rPr>
        <sz val="10"/>
        <rFont val="宋体"/>
        <charset val="0"/>
      </rPr>
      <t>人参与项目实施过程中施工质量和资金使用的监管。带动河园、冒水产业发展。</t>
    </r>
  </si>
  <si>
    <t>南川区河图镇河园3社社道公路扩宽改建</t>
  </si>
  <si>
    <t>项目实施后，便于4.5米宽公路硬化工程实施，提升公路通达度，方便40户170人出行及农蓄产品运输。</t>
  </si>
  <si>
    <r>
      <rPr>
        <sz val="10"/>
        <rFont val="Times New Roman"/>
        <charset val="0"/>
      </rPr>
      <t>20</t>
    </r>
    <r>
      <rPr>
        <sz val="10"/>
        <rFont val="宋体"/>
        <charset val="0"/>
      </rPr>
      <t>人参与前期项目确定会议、决定，</t>
    </r>
    <r>
      <rPr>
        <sz val="10"/>
        <rFont val="Times New Roman"/>
        <charset val="0"/>
      </rPr>
      <t>20</t>
    </r>
    <r>
      <rPr>
        <sz val="10"/>
        <rFont val="宋体"/>
        <charset val="0"/>
      </rPr>
      <t>人参与入库项目的选择，</t>
    </r>
    <r>
      <rPr>
        <sz val="10"/>
        <rFont val="Times New Roman"/>
        <charset val="0"/>
      </rPr>
      <t>5</t>
    </r>
    <r>
      <rPr>
        <sz val="10"/>
        <rFont val="宋体"/>
        <charset val="0"/>
      </rPr>
      <t>人参与项目实施过程中施工质量和资金使用的监管。带动河园社区、冒水村乡村旅游业发展。</t>
    </r>
  </si>
  <si>
    <t>南川区河图镇社道公路建设</t>
  </si>
  <si>
    <t>项目实施后，使长坪、冒水千亩茶叶基地与石溪镇盐井梯田形成茶旅融合旅游环线，促进河图镇全域经济发展，全面改善冒水村3—6社及河园7社建卡贫困户15户63人生产生活条件。</t>
  </si>
  <si>
    <t>15人参与前期项目确定会议、决定，15人参与入库项目的选择，5人参与项目实施过程中施工质量和资金使用的监管。项目实施后，使长坪、冒水千亩茶叶基地与石溪镇盐井梯田形成茶旅融合旅游环线，促进河图镇全域经济发展，全面改善冒水村3—6社及河园7社建卡脱贫户15户63人生产生活条件。</t>
  </si>
  <si>
    <t>南川区山王坪镇庙坝村庙坝安置点周边道路整治项目</t>
  </si>
  <si>
    <t>改善当地村民居住条件，方便生产生活，促进乡村旅游发展</t>
  </si>
  <si>
    <r>
      <rPr>
        <sz val="10"/>
        <rFont val="Times New Roman"/>
        <charset val="0"/>
      </rPr>
      <t>7</t>
    </r>
    <r>
      <rPr>
        <sz val="10"/>
        <rFont val="宋体"/>
        <charset val="0"/>
      </rPr>
      <t>户脱贫户参加前期项目确定会议、决议，通过项目建设解决出行安全。</t>
    </r>
  </si>
  <si>
    <t>南川区山王坪镇庙坝村水毁公路修复项目</t>
  </si>
  <si>
    <t>解决因灾造成的出行安全。</t>
  </si>
  <si>
    <r>
      <rPr>
        <sz val="10"/>
        <rFont val="Times New Roman"/>
        <charset val="0"/>
      </rPr>
      <t>8</t>
    </r>
    <r>
      <rPr>
        <sz val="10"/>
        <rFont val="宋体"/>
        <charset val="0"/>
      </rPr>
      <t>户脱贫户参加前期项目确定会议、决议，通过项目建设解决出行安全。</t>
    </r>
  </si>
  <si>
    <t>南川区山王坪镇龙泉村入户路硬化项目</t>
  </si>
  <si>
    <t>解决贫困户及当地村民出行</t>
  </si>
  <si>
    <r>
      <rPr>
        <sz val="10"/>
        <rFont val="Times New Roman"/>
        <charset val="0"/>
      </rPr>
      <t>1</t>
    </r>
    <r>
      <rPr>
        <sz val="10"/>
        <rFont val="宋体"/>
        <charset val="0"/>
      </rPr>
      <t>户脱贫户参加前期项目确定会议、决议，通过项目建设解决出行安全。</t>
    </r>
  </si>
  <si>
    <t>南川区山王坪镇入户路硬化项目</t>
  </si>
  <si>
    <t>硬化山王坪镇四个村2.5米宽入户路5800米</t>
  </si>
  <si>
    <r>
      <rPr>
        <sz val="10"/>
        <rFont val="Times New Roman"/>
        <charset val="0"/>
      </rPr>
      <t>3</t>
    </r>
    <r>
      <rPr>
        <sz val="10"/>
        <rFont val="宋体"/>
        <charset val="0"/>
      </rPr>
      <t>户脱贫户参加前期项目确定会议、决议，通过项目建设解决出行安全。</t>
    </r>
  </si>
  <si>
    <t>南川区三泉居委四好农村公路建设</t>
  </si>
  <si>
    <t>解决群众和贫困户出行难问题，带动三泉居委产业发展。</t>
  </si>
  <si>
    <r>
      <rPr>
        <sz val="10"/>
        <rFont val="宋体"/>
        <charset val="0"/>
      </rPr>
      <t>召开了受益农户大会，</t>
    </r>
    <r>
      <rPr>
        <sz val="10"/>
        <rFont val="Times New Roman"/>
        <charset val="0"/>
      </rPr>
      <t>16</t>
    </r>
    <r>
      <rPr>
        <sz val="10"/>
        <rFont val="宋体"/>
        <charset val="0"/>
      </rPr>
      <t>人参与了前期项目入库申报工作，工程完工后，解决群众和脱贫户出行难问题，带动三泉居委产业发展。</t>
    </r>
  </si>
  <si>
    <t>南川区三泉镇白庙村四好农村公路建设</t>
  </si>
  <si>
    <r>
      <rPr>
        <sz val="10"/>
        <rFont val="宋体"/>
        <charset val="0"/>
      </rPr>
      <t>召开了受益农户大会，</t>
    </r>
    <r>
      <rPr>
        <sz val="10"/>
        <rFont val="Times New Roman"/>
        <charset val="0"/>
      </rPr>
      <t>36</t>
    </r>
    <r>
      <rPr>
        <sz val="10"/>
        <rFont val="宋体"/>
        <charset val="0"/>
      </rPr>
      <t>人参与了前期项目入库申报工作，工程完工后，解决群众和脱贫户出行难问题，带动三泉居委产业发展。</t>
    </r>
  </si>
  <si>
    <t>南川区三泉镇半河居委四好农村公路建设</t>
  </si>
  <si>
    <t>南川区骑龙镇柏林村4社通村公路工程</t>
  </si>
  <si>
    <t>项目建成后，可解决94户329人其中建卡贫困户7户27人、低保2户7人出行难问题。</t>
  </si>
  <si>
    <r>
      <rPr>
        <sz val="10"/>
        <rFont val="宋体"/>
        <charset val="0"/>
      </rPr>
      <t>柏林村支两委和驻村组及村民代表</t>
    </r>
    <r>
      <rPr>
        <sz val="10"/>
        <rFont val="Times New Roman"/>
        <charset val="0"/>
      </rPr>
      <t>14</t>
    </r>
    <r>
      <rPr>
        <sz val="10"/>
        <rFont val="宋体"/>
        <charset val="0"/>
      </rPr>
      <t>人参加前期项目确定会议，</t>
    </r>
    <r>
      <rPr>
        <sz val="10"/>
        <rFont val="Times New Roman"/>
        <charset val="0"/>
      </rPr>
      <t>14</t>
    </r>
    <r>
      <rPr>
        <sz val="10"/>
        <rFont val="宋体"/>
        <charset val="0"/>
      </rPr>
      <t>人参与了入库项目的选择，会议决定</t>
    </r>
    <r>
      <rPr>
        <sz val="10"/>
        <rFont val="Times New Roman"/>
        <charset val="0"/>
      </rPr>
      <t>2</t>
    </r>
    <r>
      <rPr>
        <sz val="10"/>
        <rFont val="宋体"/>
        <charset val="0"/>
      </rPr>
      <t>人参与项目实施过程中施工质量和资金使用的监督。项目实施后可解决</t>
    </r>
    <r>
      <rPr>
        <sz val="10"/>
        <rFont val="Times New Roman"/>
        <charset val="0"/>
      </rPr>
      <t>94</t>
    </r>
    <r>
      <rPr>
        <sz val="10"/>
        <rFont val="宋体"/>
        <charset val="0"/>
      </rPr>
      <t>户出行难问题。</t>
    </r>
  </si>
  <si>
    <t>南川区兴隆镇金湖村黑房子水库四好农村路建设</t>
  </si>
  <si>
    <t>金湖村</t>
  </si>
  <si>
    <t>解决群众和贫困户出行难问题，带动金湖村产业发展。</t>
  </si>
  <si>
    <t>工程完工后，解决群众和脱贫户出行难问题，带动金湖村产业发展，增加脱贫户收入。</t>
  </si>
  <si>
    <t>南川区兴隆镇金湖村大草坪四好农村路建设</t>
  </si>
  <si>
    <t>南川区兴隆镇金花村四好农村路建设</t>
  </si>
  <si>
    <t>金花村</t>
  </si>
  <si>
    <t>解决群众和贫困户出行难问题，带动金花村产业发展，增加当地贫困户收入。</t>
  </si>
  <si>
    <t>工程完工后，解决群众和脱贫户出行难问题，带动金花村蓝莓产业发展，吸纳当地脱贫户到蓝莓基地务工，增加脱贫户收入。</t>
  </si>
  <si>
    <t>南川区兴隆镇金禾村河道扩宽项目</t>
  </si>
  <si>
    <t>金禾村</t>
  </si>
  <si>
    <t>解决群众和贫困户灌溉用水和排洪问题，改善当地群众生产生活条件。</t>
  </si>
  <si>
    <t>召开了受益农户大会，脱贫户参与了前期项目入库申报工作，工程完工后，解决当地群众的灌溉用水和排洪问题。</t>
  </si>
  <si>
    <t>重庆市南川区巨昌农业开发有限公司扩建项目</t>
  </si>
  <si>
    <t>带动金花村产业发展，带动贫困户就业增收</t>
  </si>
  <si>
    <t>设备添置后，可扩大生产规模，带动更多脱贫户就业</t>
  </si>
  <si>
    <t>重庆市南川区山沟沟茶叶合作社扩建项目</t>
  </si>
  <si>
    <t>重庆市茗满园茶叶种植专业合作社扩能项目</t>
  </si>
  <si>
    <t>通过土地流转，吸纳贫困户就近务工，带动永福村贫困户增收致富</t>
  </si>
  <si>
    <r>
      <rPr>
        <sz val="10"/>
        <rFont val="宋体"/>
        <charset val="0"/>
      </rPr>
      <t>工程完工后群众通过到茶园务工，解决增加脱贫户就业</t>
    </r>
    <r>
      <rPr>
        <sz val="10"/>
        <rFont val="Times New Roman"/>
        <charset val="0"/>
      </rPr>
      <t>12</t>
    </r>
    <r>
      <rPr>
        <sz val="10"/>
        <rFont val="宋体"/>
        <charset val="0"/>
      </rPr>
      <t>人，收入</t>
    </r>
    <r>
      <rPr>
        <sz val="10"/>
        <rFont val="Times New Roman"/>
        <charset val="0"/>
      </rPr>
      <t>500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t>
    </r>
  </si>
  <si>
    <t>重庆市南川区兴又缘茶叶有限公司技改项目</t>
  </si>
  <si>
    <t>南川区兴隆镇金星社区11组生产生活出行桥项目</t>
  </si>
  <si>
    <t>解决群众和贫困户出行难问题，带动金星村产业发展。</t>
  </si>
  <si>
    <r>
      <rPr>
        <sz val="10"/>
        <rFont val="宋体"/>
        <charset val="0"/>
      </rPr>
      <t>召开了受益农户大会，</t>
    </r>
    <r>
      <rPr>
        <sz val="10"/>
        <rFont val="Times New Roman"/>
        <charset val="0"/>
      </rPr>
      <t>30</t>
    </r>
    <r>
      <rPr>
        <sz val="10"/>
        <rFont val="宋体"/>
        <charset val="0"/>
      </rPr>
      <t>人参与了前期项目入库申报工作，工程完工后，解决群众和脱贫户出行难问题，带动金星社区产业发展。</t>
    </r>
  </si>
  <si>
    <t>南川区中桥乡普陀村道路建设</t>
  </si>
  <si>
    <t>项目建成后，可解决77户296人，其中建卡贫困户15户55人出行难问题</t>
  </si>
  <si>
    <r>
      <rPr>
        <sz val="10"/>
        <rFont val="Times New Roman"/>
        <charset val="0"/>
      </rPr>
      <t>10</t>
    </r>
    <r>
      <rPr>
        <sz val="10"/>
        <rFont val="宋体"/>
        <charset val="0"/>
      </rPr>
      <t>人参加前期项目调研、意见征集工作，相关</t>
    </r>
    <r>
      <rPr>
        <sz val="10"/>
        <rFont val="Times New Roman"/>
        <charset val="0"/>
      </rPr>
      <t>77</t>
    </r>
    <r>
      <rPr>
        <sz val="10"/>
        <rFont val="宋体"/>
        <charset val="0"/>
      </rPr>
      <t>户</t>
    </r>
    <r>
      <rPr>
        <sz val="10"/>
        <rFont val="Times New Roman"/>
        <charset val="0"/>
      </rPr>
      <t>296</t>
    </r>
    <r>
      <rPr>
        <sz val="10"/>
        <rFont val="宋体"/>
        <charset val="0"/>
      </rPr>
      <t>人，其中建卡脱贫户</t>
    </r>
    <r>
      <rPr>
        <sz val="10"/>
        <rFont val="Times New Roman"/>
        <charset val="0"/>
      </rPr>
      <t>15</t>
    </r>
    <r>
      <rPr>
        <sz val="10"/>
        <rFont val="宋体"/>
        <charset val="0"/>
      </rPr>
      <t>户</t>
    </r>
    <r>
      <rPr>
        <sz val="10"/>
        <rFont val="Times New Roman"/>
        <charset val="0"/>
      </rPr>
      <t>55</t>
    </r>
    <r>
      <rPr>
        <sz val="10"/>
        <rFont val="宋体"/>
        <charset val="0"/>
      </rPr>
      <t>人出行、及带动产业发展受益。</t>
    </r>
  </si>
  <si>
    <t>南川区中桥乡中溪村道路建设</t>
  </si>
  <si>
    <t>项目建成后，可解决121户488人，其中建卡贫困户14户43人出行难问题</t>
  </si>
  <si>
    <r>
      <rPr>
        <sz val="10"/>
        <rFont val="Times New Roman"/>
        <charset val="0"/>
      </rPr>
      <t>10</t>
    </r>
    <r>
      <rPr>
        <sz val="10"/>
        <rFont val="宋体"/>
        <charset val="0"/>
      </rPr>
      <t>人参加前期项目调研、意见征集工作，相关</t>
    </r>
    <r>
      <rPr>
        <sz val="10"/>
        <rFont val="Times New Roman"/>
        <charset val="0"/>
      </rPr>
      <t>121</t>
    </r>
    <r>
      <rPr>
        <sz val="10"/>
        <rFont val="宋体"/>
        <charset val="0"/>
      </rPr>
      <t>户</t>
    </r>
    <r>
      <rPr>
        <sz val="10"/>
        <rFont val="Times New Roman"/>
        <charset val="0"/>
      </rPr>
      <t>488</t>
    </r>
    <r>
      <rPr>
        <sz val="10"/>
        <rFont val="宋体"/>
        <charset val="0"/>
      </rPr>
      <t>人，其中建卡脱贫户</t>
    </r>
    <r>
      <rPr>
        <sz val="10"/>
        <rFont val="Times New Roman"/>
        <charset val="0"/>
      </rPr>
      <t>14</t>
    </r>
    <r>
      <rPr>
        <sz val="10"/>
        <rFont val="宋体"/>
        <charset val="0"/>
      </rPr>
      <t>户</t>
    </r>
    <r>
      <rPr>
        <sz val="10"/>
        <rFont val="Times New Roman"/>
        <charset val="0"/>
      </rPr>
      <t>43</t>
    </r>
    <r>
      <rPr>
        <sz val="10"/>
        <rFont val="宋体"/>
        <charset val="0"/>
      </rPr>
      <t>人出行、及带动产业发展受益。</t>
    </r>
  </si>
  <si>
    <t>南川区木凉镇云都挂面厂设备购买项目</t>
  </si>
  <si>
    <t>增加企业年经济收入50万元，解决全村贫困户、残疾人户等就业岗位2-5个。</t>
  </si>
  <si>
    <r>
      <rPr>
        <sz val="10"/>
        <rFont val="宋体"/>
        <charset val="0"/>
      </rPr>
      <t>解决全村脱贫户、残疾人户等就业岗位</t>
    </r>
    <r>
      <rPr>
        <sz val="10"/>
        <rFont val="Times New Roman"/>
        <charset val="0"/>
      </rPr>
      <t>2-5</t>
    </r>
    <r>
      <rPr>
        <sz val="10"/>
        <rFont val="宋体"/>
        <charset val="0"/>
      </rPr>
      <t>个。脱贫户全程参与项目的实施和监督</t>
    </r>
  </si>
  <si>
    <t>南川区木凉镇汉场坝村200亩黄茶基地后期管护建设项目</t>
  </si>
  <si>
    <t>项目实施后可有效拉动区域经济增长，增加村集体经济收入，为贫困户和一般农户提供就业岗位。</t>
  </si>
  <si>
    <r>
      <rPr>
        <sz val="10"/>
        <rFont val="宋体"/>
        <charset val="0"/>
      </rPr>
      <t>村民代表参与决议，预计实现建卡脱贫户灵活就业</t>
    </r>
    <r>
      <rPr>
        <sz val="10"/>
        <rFont val="Times New Roman"/>
        <charset val="0"/>
      </rPr>
      <t>2</t>
    </r>
    <r>
      <rPr>
        <sz val="10"/>
        <rFont val="宋体"/>
        <charset val="0"/>
      </rPr>
      <t>人，每户可增加收入</t>
    </r>
    <r>
      <rPr>
        <sz val="10"/>
        <rFont val="Times New Roman"/>
        <charset val="0"/>
      </rPr>
      <t>1500</t>
    </r>
    <r>
      <rPr>
        <sz val="10"/>
        <rFont val="宋体"/>
        <charset val="0"/>
      </rPr>
      <t>元　。</t>
    </r>
  </si>
  <si>
    <t>南川区木凉镇汉场坝村茶叶产业开挖道路</t>
  </si>
  <si>
    <t>方便群众出行，推进汉场坝产业发展</t>
  </si>
  <si>
    <r>
      <rPr>
        <sz val="10"/>
        <rFont val="Times New Roman"/>
        <charset val="0"/>
      </rPr>
      <t xml:space="preserve"> 14</t>
    </r>
    <r>
      <rPr>
        <sz val="10"/>
        <rFont val="宋体"/>
        <charset val="0"/>
      </rPr>
      <t>人参加前期项目确定会议、决议，通过项目建设解决出行便利及有利于产业发展。</t>
    </r>
  </si>
  <si>
    <t>南城街道双河场村张正云屋后至黄泥湾道路建设</t>
  </si>
  <si>
    <t>张正云屋后至黄泥湾道路硬化，c20混凝土硬化长500米，宽3米，厚20厘米。</t>
  </si>
  <si>
    <t>解决贫困户6人的出行</t>
  </si>
  <si>
    <r>
      <rPr>
        <sz val="10"/>
        <rFont val="宋体"/>
        <charset val="0"/>
      </rPr>
      <t>项目建设务工和产业务工增加脱贫户</t>
    </r>
    <r>
      <rPr>
        <sz val="10"/>
        <rFont val="Times New Roman"/>
        <charset val="0"/>
      </rPr>
      <t>3</t>
    </r>
    <r>
      <rPr>
        <sz val="10"/>
        <rFont val="宋体"/>
        <charset val="0"/>
      </rPr>
      <t>人年收入，人均增收</t>
    </r>
    <r>
      <rPr>
        <sz val="10"/>
        <rFont val="Times New Roman"/>
        <charset val="0"/>
      </rPr>
      <t>1000</t>
    </r>
    <r>
      <rPr>
        <sz val="10"/>
        <rFont val="宋体"/>
        <charset val="0"/>
      </rPr>
      <t>元。</t>
    </r>
  </si>
  <si>
    <t>南川区南城街道松林煤矿至松林茶山产业路项目</t>
  </si>
  <si>
    <t>项目实施通过公司+农户，带动当地农户参与务工，为贫困户提供就业岗位，增加收入5000元/人/年。</t>
  </si>
  <si>
    <t>8人参与前期项目决定会议，9人参与入库项目的选择，5人参与项目实施中施工质量和资金使用的监督，解决脱贫户21人务工</t>
  </si>
  <si>
    <t>南川区南城街道三汇村良瑜生态农场管护项目</t>
  </si>
  <si>
    <t>项目建成后方便周边农户300人，其中贫困户9户21人，每人每年增收1000元</t>
  </si>
  <si>
    <t>8人参与前期项目确定会议、决定，8人参与入库项目的选择，5人参与项目实施过程中施工质量和资金使用的监管。解决脱贫户增加收入5000元/人/年。</t>
  </si>
  <si>
    <t>南川区南城街道双河场村四好农村路改造工程一标段建设</t>
  </si>
  <si>
    <t>8人参与前期项目决定会议，9人参与入库项目的选择，5人参与项目实施中施工质量和资金使用的监督，项目建成后，可解决77户296人，其中建卡脱贫户15户55人出行难问题，带动产业发展。</t>
  </si>
  <si>
    <t>南川区冷水关镇大岩村4社人行便民桥建设</t>
  </si>
  <si>
    <t>项目实施可解决103人出行。</t>
  </si>
  <si>
    <r>
      <rPr>
        <sz val="10"/>
        <rFont val="宋体"/>
        <charset val="0"/>
      </rPr>
      <t>脱贫户参加前期项目确定会议、决议。项目实施可完善基础设施建设，解决</t>
    </r>
    <r>
      <rPr>
        <sz val="10"/>
        <rFont val="Times New Roman"/>
        <charset val="0"/>
      </rPr>
      <t>53</t>
    </r>
    <r>
      <rPr>
        <sz val="10"/>
        <rFont val="宋体"/>
        <charset val="0"/>
      </rPr>
      <t>户</t>
    </r>
    <r>
      <rPr>
        <sz val="10"/>
        <rFont val="Times New Roman"/>
        <charset val="0"/>
      </rPr>
      <t>103</t>
    </r>
    <r>
      <rPr>
        <sz val="10"/>
        <rFont val="宋体"/>
        <charset val="0"/>
      </rPr>
      <t>人受益其中建卡脱贫户</t>
    </r>
    <r>
      <rPr>
        <sz val="10"/>
        <rFont val="Times New Roman"/>
        <charset val="0"/>
      </rPr>
      <t>7</t>
    </r>
    <r>
      <rPr>
        <sz val="10"/>
        <rFont val="宋体"/>
        <charset val="0"/>
      </rPr>
      <t>户</t>
    </r>
    <r>
      <rPr>
        <sz val="10"/>
        <rFont val="Times New Roman"/>
        <charset val="0"/>
      </rPr>
      <t>29</t>
    </r>
    <r>
      <rPr>
        <sz val="10"/>
        <rFont val="宋体"/>
        <charset val="0"/>
      </rPr>
      <t>人出行难问题。</t>
    </r>
  </si>
  <si>
    <t>南川区冷水关镇水碓村4社人行便民桥建设</t>
  </si>
  <si>
    <t>项目实施可解决86人出行。</t>
  </si>
  <si>
    <r>
      <rPr>
        <sz val="10"/>
        <rFont val="宋体"/>
        <charset val="0"/>
      </rPr>
      <t>脱贫户参加前期项目确定会议、决议。项目实施可完善基础设施建设，解决</t>
    </r>
    <r>
      <rPr>
        <sz val="10"/>
        <rFont val="Times New Roman"/>
        <charset val="0"/>
      </rPr>
      <t>25</t>
    </r>
    <r>
      <rPr>
        <sz val="10"/>
        <rFont val="宋体"/>
        <charset val="0"/>
      </rPr>
      <t>户</t>
    </r>
    <r>
      <rPr>
        <sz val="10"/>
        <rFont val="Times New Roman"/>
        <charset val="0"/>
      </rPr>
      <t>86</t>
    </r>
    <r>
      <rPr>
        <sz val="10"/>
        <rFont val="宋体"/>
        <charset val="0"/>
      </rPr>
      <t>人其中建卡脱贫户</t>
    </r>
    <r>
      <rPr>
        <sz val="10"/>
        <rFont val="Times New Roman"/>
        <charset val="0"/>
      </rPr>
      <t>7</t>
    </r>
    <r>
      <rPr>
        <sz val="10"/>
        <rFont val="宋体"/>
        <charset val="0"/>
      </rPr>
      <t>户</t>
    </r>
    <r>
      <rPr>
        <sz val="10"/>
        <rFont val="Times New Roman"/>
        <charset val="0"/>
      </rPr>
      <t>29</t>
    </r>
    <r>
      <rPr>
        <sz val="10"/>
        <rFont val="宋体"/>
        <charset val="0"/>
      </rPr>
      <t>人出行难问题。</t>
    </r>
  </si>
  <si>
    <t>南川区冷水关镇水碓村3社公路硬化建设</t>
  </si>
  <si>
    <t>项目实施可解决46人出行。</t>
  </si>
  <si>
    <r>
      <rPr>
        <sz val="10"/>
        <rFont val="宋体"/>
        <charset val="0"/>
      </rPr>
      <t>脱贫户参加前期项目确定会议、决议。项目实施可完善基础设施建设，解决</t>
    </r>
    <r>
      <rPr>
        <sz val="10"/>
        <rFont val="Times New Roman"/>
        <charset val="0"/>
      </rPr>
      <t>23</t>
    </r>
    <r>
      <rPr>
        <sz val="10"/>
        <rFont val="宋体"/>
        <charset val="0"/>
      </rPr>
      <t>户</t>
    </r>
    <r>
      <rPr>
        <sz val="10"/>
        <rFont val="Times New Roman"/>
        <charset val="0"/>
      </rPr>
      <t>46</t>
    </r>
    <r>
      <rPr>
        <sz val="10"/>
        <rFont val="宋体"/>
        <charset val="0"/>
      </rPr>
      <t>人其中建卡脱贫户</t>
    </r>
    <r>
      <rPr>
        <sz val="10"/>
        <rFont val="Times New Roman"/>
        <charset val="0"/>
      </rPr>
      <t>2</t>
    </r>
    <r>
      <rPr>
        <sz val="10"/>
        <rFont val="宋体"/>
        <charset val="0"/>
      </rPr>
      <t>户</t>
    </r>
    <r>
      <rPr>
        <sz val="10"/>
        <rFont val="Times New Roman"/>
        <charset val="0"/>
      </rPr>
      <t>4</t>
    </r>
    <r>
      <rPr>
        <sz val="10"/>
        <rFont val="宋体"/>
        <charset val="0"/>
      </rPr>
      <t>人出行难问题。</t>
    </r>
  </si>
  <si>
    <t>南川区冷水关镇杉楠村6社公路硬化建设</t>
  </si>
  <si>
    <t>项目实施可解决165人出行问题。</t>
  </si>
  <si>
    <r>
      <rPr>
        <sz val="10"/>
        <rFont val="宋体"/>
        <charset val="0"/>
      </rPr>
      <t>脱贫户参加前期项目确定会议、决议。项目实施可完善基础设施建设，解决</t>
    </r>
    <r>
      <rPr>
        <sz val="10"/>
        <rFont val="Times New Roman"/>
        <charset val="0"/>
      </rPr>
      <t>54</t>
    </r>
    <r>
      <rPr>
        <sz val="10"/>
        <rFont val="宋体"/>
        <charset val="0"/>
      </rPr>
      <t>户</t>
    </r>
    <r>
      <rPr>
        <sz val="10"/>
        <rFont val="Times New Roman"/>
        <charset val="0"/>
      </rPr>
      <t>165</t>
    </r>
    <r>
      <rPr>
        <sz val="10"/>
        <rFont val="宋体"/>
        <charset val="0"/>
      </rPr>
      <t>人其中建卡脱贫户</t>
    </r>
    <r>
      <rPr>
        <sz val="10"/>
        <rFont val="Times New Roman"/>
        <charset val="0"/>
      </rPr>
      <t>10</t>
    </r>
    <r>
      <rPr>
        <sz val="10"/>
        <rFont val="宋体"/>
        <charset val="0"/>
      </rPr>
      <t>户</t>
    </r>
    <r>
      <rPr>
        <sz val="10"/>
        <rFont val="Times New Roman"/>
        <charset val="0"/>
      </rPr>
      <t>42</t>
    </r>
    <r>
      <rPr>
        <sz val="10"/>
        <rFont val="宋体"/>
        <charset val="0"/>
      </rPr>
      <t>人出行难问题。</t>
    </r>
  </si>
  <si>
    <t>南川区东城街道大铺子居委人饮管网延伸项目</t>
  </si>
  <si>
    <t>项目建成后能可解决大铺子6组36户，115人，其中建卡贫困户6户，17人的饮水问题。</t>
  </si>
  <si>
    <r>
      <rPr>
        <sz val="10"/>
        <rFont val="宋体"/>
        <charset val="0"/>
      </rPr>
      <t>村民代表</t>
    </r>
    <r>
      <rPr>
        <sz val="10"/>
        <rFont val="Times New Roman"/>
        <charset val="0"/>
      </rPr>
      <t>28</t>
    </r>
    <r>
      <rPr>
        <sz val="10"/>
        <rFont val="宋体"/>
        <charset val="0"/>
      </rPr>
      <t>人参与前期项目确定会议</t>
    </r>
  </si>
  <si>
    <t>南川区太平场镇河沙村黎香溪河道建设</t>
  </si>
  <si>
    <t>优化产业发展，改善出行条件，
带动增收。</t>
  </si>
  <si>
    <r>
      <rPr>
        <sz val="10"/>
        <rFont val="Times New Roman"/>
        <charset val="0"/>
      </rPr>
      <t>3</t>
    </r>
    <r>
      <rPr>
        <sz val="10"/>
        <rFont val="宋体"/>
        <charset val="0"/>
      </rPr>
      <t>户脱贫户参加前期项目确定会议、决议，吸引周边群众务工就业，受益人口</t>
    </r>
    <r>
      <rPr>
        <sz val="10"/>
        <rFont val="Times New Roman"/>
        <charset val="0"/>
      </rPr>
      <t>25</t>
    </r>
    <r>
      <rPr>
        <sz val="10"/>
        <rFont val="宋体"/>
        <charset val="0"/>
      </rPr>
      <t>户</t>
    </r>
    <r>
      <rPr>
        <sz val="10"/>
        <rFont val="Times New Roman"/>
        <charset val="0"/>
      </rPr>
      <t>38</t>
    </r>
    <r>
      <rPr>
        <sz val="10"/>
        <rFont val="宋体"/>
        <charset val="0"/>
      </rPr>
      <t>人，其中脱贫户</t>
    </r>
    <r>
      <rPr>
        <sz val="10"/>
        <rFont val="Times New Roman"/>
        <charset val="0"/>
      </rPr>
      <t>9</t>
    </r>
    <r>
      <rPr>
        <sz val="10"/>
        <rFont val="宋体"/>
        <charset val="0"/>
      </rPr>
      <t>户</t>
    </r>
    <r>
      <rPr>
        <sz val="10"/>
        <rFont val="Times New Roman"/>
        <charset val="0"/>
      </rPr>
      <t>20</t>
    </r>
    <r>
      <rPr>
        <sz val="10"/>
        <rFont val="宋体"/>
        <charset val="0"/>
      </rPr>
      <t>人。</t>
    </r>
  </si>
  <si>
    <t>南川区2021年贫困户购买合作医疗保险补贴</t>
  </si>
  <si>
    <t>项目按200元/人•年标准补助贫困户人，使贫困户医疗得到保障。</t>
  </si>
  <si>
    <r>
      <rPr>
        <sz val="10"/>
        <rFont val="宋体"/>
        <charset val="0"/>
      </rPr>
      <t>脱贫户居民医保全覆盖，通过居民医保补助减少了</t>
    </r>
    <r>
      <rPr>
        <sz val="10"/>
        <rFont val="Times New Roman"/>
        <charset val="0"/>
      </rPr>
      <t>1617</t>
    </r>
    <r>
      <rPr>
        <sz val="10"/>
        <rFont val="宋体"/>
        <charset val="0"/>
      </rPr>
      <t>名建卡脱贫户在医疗方面的支出</t>
    </r>
    <r>
      <rPr>
        <sz val="10"/>
        <rFont val="Times New Roman"/>
        <charset val="0"/>
      </rPr>
      <t>200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t>
    </r>
  </si>
  <si>
    <t>南川区河图镇2021年消费扶贫项目</t>
  </si>
  <si>
    <t>可使100余户（贫困户、低保户、非贫困户）200余个农民受益，年助农增收20万元以上，并高于市场收购价5%-10%收购贫困户的农产品。通过项目实施，积极助农增收，切实巩固脱贫攻坚成果。</t>
  </si>
  <si>
    <r>
      <rPr>
        <sz val="10"/>
        <rFont val="宋体"/>
        <charset val="0"/>
      </rPr>
      <t>带动农副产品销售涉及</t>
    </r>
    <r>
      <rPr>
        <sz val="10"/>
        <rFont val="Times New Roman"/>
        <charset val="0"/>
      </rPr>
      <t>100</t>
    </r>
    <r>
      <rPr>
        <sz val="10"/>
        <rFont val="宋体"/>
        <charset val="0"/>
      </rPr>
      <t>户</t>
    </r>
    <r>
      <rPr>
        <sz val="10"/>
        <rFont val="Times New Roman"/>
        <charset val="0"/>
      </rPr>
      <t>200</t>
    </r>
    <r>
      <rPr>
        <sz val="10"/>
        <rFont val="宋体"/>
        <charset val="0"/>
      </rPr>
      <t>人以上（其中建卡脱贫户</t>
    </r>
    <r>
      <rPr>
        <sz val="10"/>
        <rFont val="Times New Roman"/>
        <charset val="0"/>
      </rPr>
      <t>30</t>
    </r>
    <r>
      <rPr>
        <sz val="10"/>
        <rFont val="宋体"/>
        <charset val="0"/>
      </rPr>
      <t>户</t>
    </r>
    <r>
      <rPr>
        <sz val="10"/>
        <rFont val="Times New Roman"/>
        <charset val="0"/>
      </rPr>
      <t>80</t>
    </r>
    <r>
      <rPr>
        <sz val="10"/>
        <rFont val="宋体"/>
        <charset val="0"/>
      </rPr>
      <t>人受益，年助农增收</t>
    </r>
    <r>
      <rPr>
        <sz val="10"/>
        <rFont val="Times New Roman"/>
        <charset val="0"/>
      </rPr>
      <t>20</t>
    </r>
    <r>
      <rPr>
        <sz val="10"/>
        <rFont val="宋体"/>
        <charset val="0"/>
      </rPr>
      <t>万元以上，其中脱贫户增收</t>
    </r>
    <r>
      <rPr>
        <sz val="10"/>
        <rFont val="Times New Roman"/>
        <charset val="0"/>
      </rPr>
      <t>5</t>
    </r>
    <r>
      <rPr>
        <sz val="10"/>
        <rFont val="宋体"/>
        <charset val="0"/>
      </rPr>
      <t>万元。</t>
    </r>
  </si>
  <si>
    <t>南川区南城街道2021年消费扶贫项目（一）</t>
  </si>
  <si>
    <t>项目实施可使1.农户151人（其中贫困户8人）参与务工。2.巩固发展老盐菜产业200亩、优质水稻150亩、优质油菜300亩。</t>
  </si>
  <si>
    <r>
      <rPr>
        <sz val="10"/>
        <rFont val="Times New Roman"/>
        <charset val="0"/>
      </rPr>
      <t>44</t>
    </r>
    <r>
      <rPr>
        <sz val="10"/>
        <rFont val="宋体"/>
        <charset val="0"/>
      </rPr>
      <t>户农户参加参与入库项目的选择，实现建卡脱贫户灵活就业</t>
    </r>
    <r>
      <rPr>
        <sz val="10"/>
        <rFont val="Times New Roman"/>
        <charset val="0"/>
      </rPr>
      <t>8</t>
    </r>
    <r>
      <rPr>
        <sz val="10"/>
        <rFont val="宋体"/>
        <charset val="0"/>
      </rPr>
      <t>人，每人每年增收</t>
    </r>
    <r>
      <rPr>
        <sz val="10"/>
        <rFont val="Times New Roman"/>
        <charset val="0"/>
      </rPr>
      <t>2500</t>
    </r>
    <r>
      <rPr>
        <sz val="10"/>
        <rFont val="宋体"/>
        <charset val="0"/>
      </rPr>
      <t>元</t>
    </r>
  </si>
  <si>
    <t>南川区南城街道2021年消费扶贫项目（二）</t>
  </si>
  <si>
    <t>项目实施可带动农化村60户180人（其中贫困人口14户42人）发展农户种粮积极，增加群众收入</t>
  </si>
  <si>
    <t>8人参与前期项目决定会议，9人参与入库项目的选择，5人参与项目实施中施工质量和资金使用的监督，为脱贫户提供就业岗位4个，残疾人1个，增加收入2500元/人/年</t>
  </si>
  <si>
    <t>南川区大观镇2021年消费扶贫项目（一）</t>
  </si>
  <si>
    <t>大观镇</t>
  </si>
  <si>
    <t>贫困户总计年收入达2万元</t>
  </si>
  <si>
    <r>
      <rPr>
        <sz val="10"/>
        <rFont val="宋体"/>
        <charset val="0"/>
      </rPr>
      <t>通过订单采购收购脱贫户的新鲜茶叶，给脱贫户提供劳务，额外为脱贫户提高</t>
    </r>
    <r>
      <rPr>
        <sz val="10"/>
        <rFont val="Times New Roman"/>
        <charset val="0"/>
      </rPr>
      <t>5%</t>
    </r>
    <r>
      <rPr>
        <sz val="10"/>
        <rFont val="宋体"/>
        <charset val="0"/>
      </rPr>
      <t>的费用支出</t>
    </r>
  </si>
  <si>
    <t>南川区大观镇2021年消费扶贫项目（二）</t>
  </si>
  <si>
    <t>为上班职工提供每月3000元左右工资，增加员工收入，改善生活品质</t>
  </si>
  <si>
    <r>
      <rPr>
        <sz val="10"/>
        <rFont val="Times New Roman"/>
        <charset val="0"/>
      </rPr>
      <t>3</t>
    </r>
    <r>
      <rPr>
        <sz val="10"/>
        <rFont val="宋体"/>
        <charset val="0"/>
      </rPr>
      <t>户脱贫户通过招聘，进入车间工作，解决就业问题</t>
    </r>
  </si>
  <si>
    <t>南川区大观镇云雾村2社新房子道路改造</t>
  </si>
  <si>
    <t>改善群众出行难，解决农副产品销售难问题。</t>
  </si>
  <si>
    <r>
      <rPr>
        <sz val="10"/>
        <rFont val="宋体"/>
        <charset val="0"/>
      </rPr>
      <t>召开了受益农户大会，</t>
    </r>
    <r>
      <rPr>
        <sz val="10"/>
        <rFont val="Times New Roman"/>
        <charset val="0"/>
      </rPr>
      <t>5</t>
    </r>
    <r>
      <rPr>
        <sz val="10"/>
        <rFont val="宋体"/>
        <charset val="0"/>
      </rPr>
      <t>人参与了前期项目入库申报工作，工程完工后，解决群众和脱贫户出行难问题，带动产业发展。</t>
    </r>
  </si>
  <si>
    <t>南川区山王坪镇2021年消费扶贫项目</t>
  </si>
  <si>
    <t>项目实施后，推动庙坝村农产品提档升级，促进乡村旅游发展，可带动360人增收</t>
  </si>
  <si>
    <r>
      <rPr>
        <sz val="10"/>
        <rFont val="Times New Roman"/>
        <charset val="0"/>
      </rPr>
      <t>9</t>
    </r>
    <r>
      <rPr>
        <sz val="10"/>
        <rFont val="宋体"/>
        <charset val="0"/>
      </rPr>
      <t>户脱贫户参加前期项目确定会议、决议，通过产品品牌、设计、包装提高收入。</t>
    </r>
  </si>
  <si>
    <t>南川区南平镇2021年消费扶贫项目</t>
  </si>
  <si>
    <t>1.项目建成后更能吸引游客，可以接待游客50000人;
2.与3户脱贫户签订带贫协议；
3.解决10个村民务工,年收入8000元左右,带动当地100多户村民脱贫致富。</t>
  </si>
  <si>
    <t xml:space="preserve"> 6人参与前期项目确定会议、决定,6人参与入库项目的选择,3人参与项目实施过程中施工质里和资金使用的监管。基地建设可就近解决务工10人以上(其中脱贫户3人）。</t>
  </si>
  <si>
    <t>南川区乾丰镇2021年消费扶贫项目</t>
  </si>
  <si>
    <t>乾丰镇</t>
  </si>
  <si>
    <t>1.带动当地脱贫户灵活就业，年均每户务工增收1500元。2.当地农户（包括贫困户）每年获得稳定的地租收益</t>
  </si>
  <si>
    <r>
      <rPr>
        <sz val="10"/>
        <rFont val="Times New Roman"/>
        <charset val="0"/>
      </rPr>
      <t xml:space="preserve"> 1.</t>
    </r>
    <r>
      <rPr>
        <sz val="10"/>
        <rFont val="宋体"/>
        <charset val="0"/>
      </rPr>
      <t>为脱贫户增加</t>
    </r>
    <r>
      <rPr>
        <sz val="10"/>
        <rFont val="Times New Roman"/>
        <charset val="0"/>
      </rPr>
      <t>10%</t>
    </r>
    <r>
      <rPr>
        <sz val="10"/>
        <rFont val="宋体"/>
        <charset val="0"/>
      </rPr>
      <t>务工数量；</t>
    </r>
    <r>
      <rPr>
        <sz val="10"/>
        <rFont val="Times New Roman"/>
        <charset val="0"/>
      </rPr>
      <t xml:space="preserve">
2.</t>
    </r>
    <r>
      <rPr>
        <sz val="10"/>
        <rFont val="宋体"/>
        <charset val="0"/>
      </rPr>
      <t>脱贫户务工工资提高</t>
    </r>
    <r>
      <rPr>
        <sz val="10"/>
        <rFont val="Times New Roman"/>
        <charset val="0"/>
      </rPr>
      <t>20%</t>
    </r>
  </si>
  <si>
    <t>南川区南城街道2021年消费扶贫项目（三）</t>
  </si>
  <si>
    <t>项目建成后对扶贫产品的销量提高15%</t>
  </si>
  <si>
    <r>
      <rPr>
        <sz val="10"/>
        <rFont val="Times New Roman"/>
        <charset val="0"/>
      </rPr>
      <t>2.</t>
    </r>
    <r>
      <rPr>
        <sz val="10"/>
        <rFont val="宋体"/>
        <charset val="0"/>
      </rPr>
      <t>脱贫户务工工资提高</t>
    </r>
    <r>
      <rPr>
        <sz val="10"/>
        <rFont val="Times New Roman"/>
        <charset val="0"/>
      </rPr>
      <t>20%</t>
    </r>
  </si>
  <si>
    <t>南川区楠竹山镇2021年消费扶贫项目</t>
  </si>
  <si>
    <t>购买自动包装机一台，通过项目实施可以提高扶贫产品工作效率、保证产品质量，减轻一线工人工作强度。1、持续为6户7人贫困户提高就业机会；2、收购农产品近5万元（解决近10户农产品出售问题，其中2户建卡贫困户，户均收入≥1000元/户.年）。</t>
  </si>
  <si>
    <t>10人参与前期项目确定会议、决定，5人参与入库项目的选择，5人参与项目实施过程中施工质量和资金使用的监管。项目实施后，解决近10户村民农产品出售，带动脱贫户6户7人就业，户均增收约2000元/户.年。</t>
  </si>
  <si>
    <t>南川区头渡镇2021年消费扶贫项目</t>
  </si>
  <si>
    <t>项目实施可带动农村100户300人，其中贫困人口8户28人发展中药材种植积极性，增加群众产业收入</t>
  </si>
  <si>
    <r>
      <rPr>
        <sz val="10"/>
        <rFont val="Times New Roman"/>
        <charset val="0"/>
      </rPr>
      <t>4</t>
    </r>
    <r>
      <rPr>
        <sz val="10"/>
        <rFont val="宋体"/>
        <charset val="0"/>
      </rPr>
      <t>人参与前期项目确定会议、决议，</t>
    </r>
    <r>
      <rPr>
        <sz val="10"/>
        <rFont val="Times New Roman"/>
        <charset val="0"/>
      </rPr>
      <t>3</t>
    </r>
    <r>
      <rPr>
        <sz val="10"/>
        <rFont val="宋体"/>
        <charset val="0"/>
      </rPr>
      <t>人参与项目实施过程中施工质量和资金使用的监督。为脱贫户提推供临时就业岗位</t>
    </r>
    <r>
      <rPr>
        <sz val="10"/>
        <rFont val="Times New Roman"/>
        <charset val="0"/>
      </rPr>
      <t>6</t>
    </r>
    <r>
      <rPr>
        <sz val="10"/>
        <rFont val="宋体"/>
        <charset val="0"/>
      </rPr>
      <t>个，固定就业岗位</t>
    </r>
    <r>
      <rPr>
        <sz val="10"/>
        <rFont val="Times New Roman"/>
        <charset val="0"/>
      </rPr>
      <t>1</t>
    </r>
    <r>
      <rPr>
        <sz val="10"/>
        <rFont val="宋体"/>
        <charset val="0"/>
      </rPr>
      <t>个，人均增收</t>
    </r>
    <r>
      <rPr>
        <sz val="10"/>
        <rFont val="Times New Roman"/>
        <charset val="0"/>
      </rPr>
      <t>2500</t>
    </r>
    <r>
      <rPr>
        <sz val="10"/>
        <rFont val="宋体"/>
        <charset val="0"/>
      </rPr>
      <t>元</t>
    </r>
    <r>
      <rPr>
        <sz val="10"/>
        <rFont val="Times New Roman"/>
        <charset val="0"/>
      </rPr>
      <t>-3000</t>
    </r>
    <r>
      <rPr>
        <sz val="10"/>
        <rFont val="宋体"/>
        <charset val="0"/>
      </rPr>
      <t>元</t>
    </r>
    <r>
      <rPr>
        <sz val="10"/>
        <rFont val="Times New Roman"/>
        <charset val="0"/>
      </rPr>
      <t>/</t>
    </r>
    <r>
      <rPr>
        <sz val="10"/>
        <rFont val="宋体"/>
        <charset val="0"/>
      </rPr>
      <t>年。</t>
    </r>
  </si>
  <si>
    <t>南川区东城街道2021年消费扶贫项目</t>
  </si>
  <si>
    <t>东城街道</t>
  </si>
  <si>
    <t>项目实施后能提供就业岗位，增加贫困户、残疾人家庭收入人均收入1000元/月。</t>
  </si>
  <si>
    <r>
      <rPr>
        <sz val="10"/>
        <rFont val="宋体"/>
        <charset val="0"/>
      </rPr>
      <t>建卡脱贫户、残疾人、留守妇女共</t>
    </r>
    <r>
      <rPr>
        <sz val="10"/>
        <rFont val="Times New Roman"/>
        <charset val="0"/>
      </rPr>
      <t>12</t>
    </r>
    <r>
      <rPr>
        <sz val="10"/>
        <rFont val="宋体"/>
        <charset val="0"/>
      </rPr>
      <t>人参与项目实施，并可增加就业岗位，增加人均收入。</t>
    </r>
  </si>
  <si>
    <t>南川区兴隆镇2021年消费扶贫项目（一）</t>
  </si>
  <si>
    <t>受益人口30户90人其中贫困户4户，人均增收2000元</t>
  </si>
  <si>
    <r>
      <rPr>
        <sz val="10"/>
        <rFont val="宋体"/>
        <charset val="0"/>
      </rPr>
      <t>为脱贫户提供就业岗位</t>
    </r>
    <r>
      <rPr>
        <sz val="10"/>
        <rFont val="Times New Roman"/>
        <charset val="0"/>
      </rPr>
      <t>4</t>
    </r>
    <r>
      <rPr>
        <sz val="10"/>
        <rFont val="宋体"/>
        <charset val="0"/>
      </rPr>
      <t>个，群众通过到茶园务工增加收入，</t>
    </r>
    <r>
      <rPr>
        <sz val="10"/>
        <rFont val="Times New Roman"/>
        <charset val="0"/>
      </rPr>
      <t>2000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t>
    </r>
  </si>
  <si>
    <t>南川区兴隆镇2021年消费扶贫项目（二）</t>
  </si>
  <si>
    <t>项目实施可带动南川及周边13人，其中低收入农户8人参与务工，预计平均每户可增收2万元/年。</t>
  </si>
  <si>
    <r>
      <rPr>
        <sz val="10"/>
        <rFont val="Times New Roman"/>
        <charset val="0"/>
      </rPr>
      <t>13</t>
    </r>
    <r>
      <rPr>
        <sz val="10"/>
        <rFont val="宋体"/>
        <charset val="0"/>
      </rPr>
      <t>户</t>
    </r>
    <r>
      <rPr>
        <sz val="10"/>
        <rFont val="Times New Roman"/>
        <charset val="0"/>
      </rPr>
      <t>71</t>
    </r>
    <r>
      <rPr>
        <sz val="10"/>
        <rFont val="宋体"/>
        <charset val="0"/>
      </rPr>
      <t>人参与本项目实施，村集体按照</t>
    </r>
    <r>
      <rPr>
        <sz val="10"/>
        <rFont val="Times New Roman"/>
        <charset val="0"/>
      </rPr>
      <t>30%</t>
    </r>
    <r>
      <rPr>
        <sz val="10"/>
        <rFont val="宋体"/>
        <charset val="0"/>
      </rPr>
      <t>入股项目，每年按入股金额的</t>
    </r>
    <r>
      <rPr>
        <sz val="10"/>
        <rFont val="Times New Roman"/>
        <charset val="0"/>
      </rPr>
      <t>5%</t>
    </r>
    <r>
      <rPr>
        <sz val="10"/>
        <rFont val="宋体"/>
        <charset val="0"/>
      </rPr>
      <t>参与分红，带动</t>
    </r>
    <r>
      <rPr>
        <sz val="10"/>
        <rFont val="Times New Roman"/>
        <charset val="0"/>
      </rPr>
      <t>13</t>
    </r>
    <r>
      <rPr>
        <sz val="10"/>
        <rFont val="宋体"/>
        <charset val="0"/>
      </rPr>
      <t>人，其中低收入农户</t>
    </r>
    <r>
      <rPr>
        <sz val="10"/>
        <rFont val="Times New Roman"/>
        <charset val="0"/>
      </rPr>
      <t>8</t>
    </r>
    <r>
      <rPr>
        <sz val="10"/>
        <rFont val="宋体"/>
        <charset val="0"/>
      </rPr>
      <t>人稳定就业。</t>
    </r>
  </si>
  <si>
    <t>南川区2021年消费扶贫项目</t>
  </si>
  <si>
    <t>支持全区开展消费扶贫活动周。</t>
  </si>
  <si>
    <r>
      <rPr>
        <sz val="10"/>
        <rFont val="宋体"/>
        <charset val="0"/>
      </rPr>
      <t>通过支持开展消费扶贫活动，带动</t>
    </r>
    <r>
      <rPr>
        <sz val="10"/>
        <rFont val="Times New Roman"/>
        <charset val="0"/>
      </rPr>
      <t>150</t>
    </r>
    <r>
      <rPr>
        <sz val="10"/>
        <rFont val="宋体"/>
        <charset val="0"/>
      </rPr>
      <t>名脱贫户和边缘户增收</t>
    </r>
  </si>
  <si>
    <t>全市贫困人口技能培训展示二等奖产业补助项目（黄淦村谈自兰）</t>
  </si>
  <si>
    <t>项目实施后可使受益对象人均增加1000元收入</t>
  </si>
  <si>
    <r>
      <rPr>
        <sz val="10"/>
        <rFont val="宋体"/>
        <charset val="0"/>
      </rPr>
      <t>村民代表</t>
    </r>
    <r>
      <rPr>
        <sz val="10"/>
        <rFont val="Times New Roman"/>
        <charset val="0"/>
      </rPr>
      <t>14</t>
    </r>
    <r>
      <rPr>
        <sz val="10"/>
        <rFont val="宋体"/>
        <charset val="0"/>
      </rPr>
      <t>人参与项目确定会议</t>
    </r>
  </si>
  <si>
    <t>全市贫困人口技能培训展示三等奖产业补助项目（三秀社区杨广）</t>
  </si>
  <si>
    <t>项目实施后可使受益对象人均增加3500元收入</t>
  </si>
  <si>
    <r>
      <rPr>
        <sz val="10"/>
        <rFont val="宋体"/>
        <charset val="0"/>
      </rPr>
      <t>村民代表</t>
    </r>
    <r>
      <rPr>
        <sz val="10"/>
        <rFont val="Times New Roman"/>
        <charset val="0"/>
      </rPr>
      <t>10</t>
    </r>
    <r>
      <rPr>
        <sz val="10"/>
        <rFont val="宋体"/>
        <charset val="0"/>
      </rPr>
      <t>人参与项目确定会议</t>
    </r>
  </si>
  <si>
    <t>全市贫困人口技能培训展示三等奖产业补助项目（神童镇富民村魏永琴）</t>
  </si>
  <si>
    <t>项目实施后受益对象增加3000元收入</t>
  </si>
  <si>
    <r>
      <rPr>
        <sz val="10"/>
        <rFont val="Times New Roman"/>
        <charset val="0"/>
      </rPr>
      <t>2</t>
    </r>
    <r>
      <rPr>
        <sz val="10"/>
        <rFont val="宋体"/>
        <charset val="0"/>
      </rPr>
      <t>户脱贫户参加前期项目确定会议，决议，带动周边脱贫户勤劳致富</t>
    </r>
  </si>
  <si>
    <t>全市贫困人口技能培训展示三等奖产业补助项目（清泉社区鲜思珍）</t>
  </si>
  <si>
    <t>南城街道</t>
  </si>
  <si>
    <t>村民代表参与项目确定会议</t>
  </si>
  <si>
    <t>雨露技工培训</t>
  </si>
  <si>
    <t>培训合格率达到95%。</t>
  </si>
  <si>
    <r>
      <rPr>
        <sz val="10"/>
        <rFont val="宋体"/>
        <charset val="0"/>
      </rPr>
      <t>训后首次就业率不低于</t>
    </r>
    <r>
      <rPr>
        <sz val="10"/>
        <rFont val="Times New Roman"/>
        <charset val="0"/>
      </rPr>
      <t>80%</t>
    </r>
    <r>
      <rPr>
        <sz val="10"/>
        <rFont val="宋体"/>
        <charset val="0"/>
      </rPr>
      <t>。</t>
    </r>
  </si>
  <si>
    <t>南川区石墙镇三合村致富带头人张毅刚种植基地项目</t>
  </si>
  <si>
    <t>项目实施后，能发展三合村规模化种植辣椒100余亩，带动群众务工20余人。</t>
  </si>
  <si>
    <r>
      <rPr>
        <sz val="10"/>
        <rFont val="宋体"/>
        <charset val="0"/>
      </rPr>
      <t>村社干部及村民代表</t>
    </r>
    <r>
      <rPr>
        <sz val="10"/>
        <rFont val="Times New Roman"/>
        <charset val="0"/>
      </rPr>
      <t>8</t>
    </r>
    <r>
      <rPr>
        <sz val="10"/>
        <rFont val="宋体"/>
        <charset val="0"/>
      </rPr>
      <t>人参加前期项目确定会议，项目实施后可带动周边群众务工</t>
    </r>
    <r>
      <rPr>
        <sz val="10"/>
        <rFont val="Times New Roman"/>
        <charset val="0"/>
      </rPr>
      <t>20</t>
    </r>
    <r>
      <rPr>
        <sz val="10"/>
        <rFont val="宋体"/>
        <charset val="0"/>
      </rPr>
      <t>余人（其中脱贫户及边缘户</t>
    </r>
    <r>
      <rPr>
        <sz val="10"/>
        <rFont val="Times New Roman"/>
        <charset val="0"/>
      </rPr>
      <t>6</t>
    </r>
    <r>
      <rPr>
        <sz val="10"/>
        <rFont val="宋体"/>
        <charset val="0"/>
      </rPr>
      <t>人）。</t>
    </r>
  </si>
  <si>
    <t>南川区河图镇上河村致富带头人杨钢冻库建设项目</t>
  </si>
  <si>
    <t>河图镇</t>
  </si>
  <si>
    <t>项目实施后，实现冷藏反季节销售；降低果蔬因腐烂变质的浪费，提高农民收入。</t>
  </si>
  <si>
    <t>15人参与前期项目确定会议、决定，15人参与入库项目的选择，5人参与项目实施过程中施工质量和资金使用的监管。建卡脱贫户6户15人受益。</t>
  </si>
  <si>
    <t>南川区庆元镇汇龙村致富带头人韦宗发土鸡产业配套设施项目</t>
  </si>
  <si>
    <t>硬化汇龙村土鸡养殖场配套设施，培育壮大集体经济</t>
  </si>
  <si>
    <t>14人参与前期项目确定会议、决定，14人参与入库项目的选择，5人参与项目实施过程中施工质量和资金使用的监管。带动建卡脱贫户6户15人土地流转和统一卖种苗收益；项目建设及基地管理吸纳脱贫户6人以上务工</t>
  </si>
  <si>
    <t>南川区南平镇石庆村致富带头人涂美贤蔬菜分拣房建设项目</t>
  </si>
  <si>
    <t>项目实施后，蔬菜分拣不受天气影响，产生更好的效益，增加石庆村5、6社79户266人，其中，贫困户6户22人收入。</t>
  </si>
  <si>
    <r>
      <rPr>
        <sz val="10"/>
        <rFont val="宋体"/>
        <charset val="0"/>
      </rPr>
      <t>脱贫户</t>
    </r>
    <r>
      <rPr>
        <sz val="10"/>
        <rFont val="Times New Roman"/>
        <charset val="0"/>
      </rPr>
      <t>6</t>
    </r>
    <r>
      <rPr>
        <sz val="10"/>
        <rFont val="宋体"/>
        <charset val="0"/>
      </rPr>
      <t>户，流转土地</t>
    </r>
    <r>
      <rPr>
        <sz val="10"/>
        <rFont val="Times New Roman"/>
        <charset val="0"/>
      </rPr>
      <t>12.14</t>
    </r>
    <r>
      <rPr>
        <sz val="10"/>
        <rFont val="宋体"/>
        <charset val="0"/>
      </rPr>
      <t>亩，支付流转费</t>
    </r>
    <r>
      <rPr>
        <sz val="10"/>
        <rFont val="Times New Roman"/>
        <charset val="0"/>
      </rPr>
      <t>9469.2</t>
    </r>
    <r>
      <rPr>
        <sz val="10"/>
        <rFont val="宋体"/>
        <charset val="0"/>
      </rPr>
      <t>元；常年脱贫人口</t>
    </r>
    <r>
      <rPr>
        <sz val="10"/>
        <rFont val="Times New Roman"/>
        <charset val="0"/>
      </rPr>
      <t>5</t>
    </r>
    <r>
      <rPr>
        <sz val="10"/>
        <rFont val="宋体"/>
        <charset val="0"/>
      </rPr>
      <t>人务工，人均</t>
    </r>
    <r>
      <rPr>
        <sz val="10"/>
        <rFont val="Times New Roman"/>
        <charset val="0"/>
      </rPr>
      <t>15000</t>
    </r>
    <r>
      <rPr>
        <sz val="10"/>
        <rFont val="宋体"/>
        <charset val="0"/>
      </rPr>
      <t>元</t>
    </r>
    <r>
      <rPr>
        <sz val="10"/>
        <rFont val="Times New Roman"/>
        <charset val="0"/>
      </rPr>
      <t>/</t>
    </r>
    <r>
      <rPr>
        <sz val="10"/>
        <rFont val="宋体"/>
        <charset val="0"/>
      </rPr>
      <t>年，务工费用</t>
    </r>
    <r>
      <rPr>
        <sz val="10"/>
        <rFont val="Times New Roman"/>
        <charset val="0"/>
      </rPr>
      <t>75000</t>
    </r>
    <r>
      <rPr>
        <sz val="10"/>
        <rFont val="宋体"/>
        <charset val="0"/>
      </rPr>
      <t>元。</t>
    </r>
  </si>
  <si>
    <t>南川区中桥乡普陀村致富带头人张小明生产厂房项目</t>
  </si>
  <si>
    <t>中桥乡</t>
  </si>
  <si>
    <t>发展壮大产业，带动38户121人（其中脱贫户12户33人）增收</t>
  </si>
  <si>
    <r>
      <rPr>
        <sz val="10"/>
        <rFont val="Times New Roman"/>
        <charset val="0"/>
      </rPr>
      <t>7</t>
    </r>
    <r>
      <rPr>
        <sz val="10"/>
        <rFont val="宋体"/>
        <charset val="0"/>
      </rPr>
      <t>人参加前期项目确定会议、决议，带动</t>
    </r>
    <r>
      <rPr>
        <sz val="10"/>
        <rFont val="Times New Roman"/>
        <charset val="0"/>
      </rPr>
      <t>38</t>
    </r>
    <r>
      <rPr>
        <sz val="10"/>
        <rFont val="宋体"/>
        <charset val="0"/>
      </rPr>
      <t>户</t>
    </r>
    <r>
      <rPr>
        <sz val="10"/>
        <rFont val="Times New Roman"/>
        <charset val="0"/>
      </rPr>
      <t>121</t>
    </r>
    <r>
      <rPr>
        <sz val="10"/>
        <rFont val="宋体"/>
        <charset val="0"/>
      </rPr>
      <t>人（其中脱贫户</t>
    </r>
    <r>
      <rPr>
        <sz val="10"/>
        <rFont val="Times New Roman"/>
        <charset val="0"/>
      </rPr>
      <t>12</t>
    </r>
    <r>
      <rPr>
        <sz val="10"/>
        <rFont val="宋体"/>
        <charset val="0"/>
      </rPr>
      <t>户</t>
    </r>
    <r>
      <rPr>
        <sz val="10"/>
        <rFont val="Times New Roman"/>
        <charset val="0"/>
      </rPr>
      <t>33</t>
    </r>
    <r>
      <rPr>
        <sz val="10"/>
        <rFont val="宋体"/>
        <charset val="0"/>
      </rPr>
      <t>人）参与产业发展增加收入</t>
    </r>
  </si>
  <si>
    <t>南川区福寿镇大石坝村致富带头人陈本文养殖场建设项目</t>
  </si>
  <si>
    <t xml:space="preserve"> 购置养殖设备；购买地磅1套。购买产床2套，钢制限位栏15套，保育床5套；硬化圈舍300平方米，更换养殖场屋顶琉璃瓦400平方米以及养殖场内部分维修。</t>
  </si>
  <si>
    <r>
      <rPr>
        <sz val="10"/>
        <rFont val="Times New Roman"/>
        <charset val="0"/>
      </rPr>
      <t>15</t>
    </r>
    <r>
      <rPr>
        <sz val="10"/>
        <rFont val="宋体"/>
        <charset val="0"/>
      </rPr>
      <t>人参加前期项目确定会议、决议，</t>
    </r>
    <r>
      <rPr>
        <sz val="10"/>
        <rFont val="Times New Roman"/>
        <charset val="0"/>
      </rPr>
      <t>12</t>
    </r>
    <r>
      <rPr>
        <sz val="10"/>
        <rFont val="宋体"/>
        <charset val="0"/>
      </rPr>
      <t>人参与了入库项目的选择，</t>
    </r>
    <r>
      <rPr>
        <sz val="10"/>
        <rFont val="Times New Roman"/>
        <charset val="0"/>
      </rPr>
      <t>15</t>
    </r>
    <r>
      <rPr>
        <sz val="10"/>
        <rFont val="宋体"/>
        <charset val="0"/>
      </rPr>
      <t>人参与项目实施过程中施工质量和资金使用的监督。带动脱贫户</t>
    </r>
    <r>
      <rPr>
        <sz val="10"/>
        <rFont val="Times New Roman"/>
        <charset val="0"/>
      </rPr>
      <t>3</t>
    </r>
    <r>
      <rPr>
        <sz val="10"/>
        <rFont val="宋体"/>
        <charset val="0"/>
      </rPr>
      <t>户</t>
    </r>
    <r>
      <rPr>
        <sz val="10"/>
        <rFont val="Times New Roman"/>
        <charset val="0"/>
      </rPr>
      <t>10</t>
    </r>
    <r>
      <rPr>
        <sz val="10"/>
        <rFont val="宋体"/>
        <charset val="0"/>
      </rPr>
      <t>人参与产业发展增加收入，项目建成后可为蓝湾生猪养殖场产业发展提供方便。</t>
    </r>
  </si>
  <si>
    <t>南川区三泉镇莲花村致富带头人庞顺兵中药材种植场设施建设项目</t>
  </si>
  <si>
    <t>硬化晒坝780平方米，厚10厘米；硬化便道500米，宽1米，厚10厘米；繁育生产大棚2个500平方米；灌溉水池20立方米，带动21户65人增收（其中贫困户4户18人）。</t>
  </si>
  <si>
    <r>
      <rPr>
        <sz val="10"/>
        <rFont val="Times New Roman"/>
        <charset val="0"/>
      </rPr>
      <t>4</t>
    </r>
    <r>
      <rPr>
        <sz val="10"/>
        <rFont val="宋体"/>
        <charset val="0"/>
      </rPr>
      <t>个村民代表参与决议。带动</t>
    </r>
    <r>
      <rPr>
        <sz val="10"/>
        <rFont val="Times New Roman"/>
        <charset val="0"/>
      </rPr>
      <t>21</t>
    </r>
    <r>
      <rPr>
        <sz val="10"/>
        <rFont val="宋体"/>
        <charset val="0"/>
      </rPr>
      <t>户</t>
    </r>
    <r>
      <rPr>
        <sz val="10"/>
        <rFont val="Times New Roman"/>
        <charset val="0"/>
      </rPr>
      <t>65</t>
    </r>
    <r>
      <rPr>
        <sz val="10"/>
        <rFont val="宋体"/>
        <charset val="0"/>
      </rPr>
      <t>人增收（其中脱贫户</t>
    </r>
    <r>
      <rPr>
        <sz val="10"/>
        <rFont val="Times New Roman"/>
        <charset val="0"/>
      </rPr>
      <t>4</t>
    </r>
    <r>
      <rPr>
        <sz val="10"/>
        <rFont val="宋体"/>
        <charset val="0"/>
      </rPr>
      <t>户</t>
    </r>
    <r>
      <rPr>
        <sz val="10"/>
        <rFont val="Times New Roman"/>
        <charset val="0"/>
      </rPr>
      <t>18</t>
    </r>
    <r>
      <rPr>
        <sz val="10"/>
        <rFont val="宋体"/>
        <charset val="0"/>
      </rPr>
      <t>人）。</t>
    </r>
  </si>
  <si>
    <t>南川区头渡镇玉台村致富带头人高强笋棚改造项目</t>
  </si>
  <si>
    <t>可带动贫困人口3户3人参与方竹笋产业发展，增加收入</t>
  </si>
  <si>
    <r>
      <rPr>
        <sz val="10"/>
        <rFont val="Times New Roman"/>
        <charset val="0"/>
      </rPr>
      <t>2</t>
    </r>
    <r>
      <rPr>
        <sz val="10"/>
        <rFont val="宋体"/>
        <charset val="0"/>
      </rPr>
      <t>户脱贫户参加前期项目确定会议、决议，可带动</t>
    </r>
    <r>
      <rPr>
        <sz val="10"/>
        <rFont val="Times New Roman"/>
        <charset val="0"/>
      </rPr>
      <t>3</t>
    </r>
    <r>
      <rPr>
        <sz val="10"/>
        <rFont val="宋体"/>
        <charset val="0"/>
      </rPr>
      <t>户</t>
    </r>
    <r>
      <rPr>
        <sz val="10"/>
        <rFont val="Times New Roman"/>
        <charset val="0"/>
      </rPr>
      <t>3</t>
    </r>
    <r>
      <rPr>
        <sz val="10"/>
        <rFont val="宋体"/>
        <charset val="0"/>
      </rPr>
      <t>人共同发展方竹笋，增加收入</t>
    </r>
  </si>
  <si>
    <t>南川区民主镇白羊村致富带头人金庆台冻库建设项目</t>
  </si>
  <si>
    <t>项目实施可带动21户受益，其中脱贫户7户26人</t>
  </si>
  <si>
    <r>
      <rPr>
        <sz val="10"/>
        <rFont val="Times New Roman"/>
        <charset val="0"/>
      </rPr>
      <t>4</t>
    </r>
    <r>
      <rPr>
        <sz val="10"/>
        <rFont val="宋体"/>
        <charset val="0"/>
      </rPr>
      <t>户脱贫户参与前期项目确定会议，决议。带动</t>
    </r>
    <r>
      <rPr>
        <sz val="10"/>
        <rFont val="Times New Roman"/>
        <charset val="0"/>
      </rPr>
      <t>7</t>
    </r>
    <r>
      <rPr>
        <sz val="10"/>
        <rFont val="宋体"/>
        <charset val="0"/>
      </rPr>
      <t>户脱贫户</t>
    </r>
    <r>
      <rPr>
        <sz val="10"/>
        <rFont val="Times New Roman"/>
        <charset val="0"/>
      </rPr>
      <t>26</t>
    </r>
    <r>
      <rPr>
        <sz val="10"/>
        <rFont val="宋体"/>
        <charset val="0"/>
      </rPr>
      <t>人产业发展</t>
    </r>
    <r>
      <rPr>
        <sz val="10"/>
        <rFont val="Times New Roman"/>
        <charset val="0"/>
      </rPr>
      <t>.</t>
    </r>
  </si>
  <si>
    <t>南川区冷水关镇幸福村致富带头人马传会小龙虾养殖建设项目</t>
  </si>
  <si>
    <t>冷水关镇</t>
  </si>
  <si>
    <t>带动20户65人，其中贫困户3户12人增收。</t>
  </si>
  <si>
    <r>
      <rPr>
        <sz val="10"/>
        <rFont val="宋体"/>
        <charset val="0"/>
      </rPr>
      <t>脱贫户</t>
    </r>
    <r>
      <rPr>
        <sz val="10"/>
        <rFont val="Times New Roman"/>
        <charset val="0"/>
      </rPr>
      <t>3</t>
    </r>
    <r>
      <rPr>
        <sz val="10"/>
        <rFont val="宋体"/>
        <charset val="0"/>
      </rPr>
      <t>户参加前期项目确定会议、决议。项目实施可完善基础设施建设，解决</t>
    </r>
    <r>
      <rPr>
        <sz val="10"/>
        <rFont val="Times New Roman"/>
        <charset val="0"/>
      </rPr>
      <t>20</t>
    </r>
    <r>
      <rPr>
        <sz val="10"/>
        <rFont val="宋体"/>
        <charset val="0"/>
      </rPr>
      <t>户</t>
    </r>
    <r>
      <rPr>
        <sz val="10"/>
        <rFont val="Times New Roman"/>
        <charset val="0"/>
      </rPr>
      <t>65</t>
    </r>
    <r>
      <rPr>
        <sz val="10"/>
        <rFont val="宋体"/>
        <charset val="0"/>
      </rPr>
      <t>人其中建卡脱贫户</t>
    </r>
    <r>
      <rPr>
        <sz val="10"/>
        <rFont val="Times New Roman"/>
        <charset val="0"/>
      </rPr>
      <t>3</t>
    </r>
    <r>
      <rPr>
        <sz val="10"/>
        <rFont val="宋体"/>
        <charset val="0"/>
      </rPr>
      <t>户</t>
    </r>
    <r>
      <rPr>
        <sz val="10"/>
        <rFont val="Times New Roman"/>
        <charset val="0"/>
      </rPr>
      <t>12</t>
    </r>
    <r>
      <rPr>
        <sz val="10"/>
        <rFont val="宋体"/>
        <charset val="0"/>
      </rPr>
      <t>人增收问题。</t>
    </r>
  </si>
  <si>
    <t>南川区东城街道办事处大铺子居委致富带头人赵孝均花椒种植建设项目</t>
  </si>
  <si>
    <t>项目实施可方便群众出行，降低生产成本，优化产业结构，扩大生产规模，解决了当地75户农户土地撂荒，保持水土</t>
  </si>
  <si>
    <r>
      <rPr>
        <sz val="10"/>
        <rFont val="Times New Roman"/>
        <charset val="0"/>
      </rPr>
      <t>10</t>
    </r>
    <r>
      <rPr>
        <sz val="10"/>
        <rFont val="宋体"/>
        <charset val="0"/>
      </rPr>
      <t>户群众，</t>
    </r>
    <r>
      <rPr>
        <sz val="10"/>
        <rFont val="Times New Roman"/>
        <charset val="0"/>
      </rPr>
      <t>6</t>
    </r>
    <r>
      <rPr>
        <sz val="10"/>
        <rFont val="宋体"/>
        <charset val="0"/>
      </rPr>
      <t>户脱贫户参加前期项目制定会议、决议，解决当地农户就近务工，其中脱贫户</t>
    </r>
    <r>
      <rPr>
        <sz val="10"/>
        <rFont val="Times New Roman"/>
        <charset val="0"/>
      </rPr>
      <t>6</t>
    </r>
    <r>
      <rPr>
        <sz val="10"/>
        <rFont val="宋体"/>
        <charset val="0"/>
      </rPr>
      <t>户</t>
    </r>
  </si>
  <si>
    <t>南川区石莲镇新民村致富带头人韩春丽冻库建设项目</t>
  </si>
  <si>
    <t>项目实施后，实现冷藏反季节销售；降低青花椒变质的浪费，吸收建卡户3人务工。每年每人增加收入0.8万元。</t>
  </si>
  <si>
    <t>15人（其中：建卡户3人）参与前期项目确定会议、决定，15人（其中：建卡户3人）参与入库项目的选择，5人（其中：建卡户1人）参与项目实施过程中施工质量和资金使用的监管。建卡脱贫户4户12人享受土地流转受益，3人享受务工收入。</t>
  </si>
  <si>
    <r>
      <rPr>
        <sz val="12"/>
        <rFont val="宋体"/>
        <charset val="0"/>
      </rPr>
      <t>南川区兴隆镇永福村致富带头人黄兴文</t>
    </r>
    <r>
      <rPr>
        <sz val="12"/>
        <rFont val="Times New Roman"/>
        <charset val="0"/>
      </rPr>
      <t xml:space="preserve"> </t>
    </r>
    <r>
      <rPr>
        <sz val="12"/>
        <rFont val="宋体"/>
        <charset val="0"/>
      </rPr>
      <t>茶叶基地项目</t>
    </r>
  </si>
  <si>
    <t>兴隆镇永福村</t>
  </si>
  <si>
    <t>项目可带动5户13人就业，其中贫困户3户8人</t>
  </si>
  <si>
    <r>
      <rPr>
        <sz val="10"/>
        <rFont val="Times New Roman"/>
        <charset val="0"/>
      </rPr>
      <t>3</t>
    </r>
    <r>
      <rPr>
        <sz val="10"/>
        <rFont val="宋体"/>
        <charset val="0"/>
      </rPr>
      <t>户脱贫户参加前期项目确定会议，吸纳当地脱贫户务工增收。</t>
    </r>
  </si>
  <si>
    <t>南川区骑龙镇石河村致富带头人谢菊平杨梅种植基地项目</t>
  </si>
  <si>
    <t>流转41户152人土地，带动贫困户3户12人务工增收。</t>
  </si>
  <si>
    <r>
      <rPr>
        <sz val="10"/>
        <rFont val="宋体"/>
        <charset val="0"/>
      </rPr>
      <t>石河村支两委和驻村组及村民代表</t>
    </r>
    <r>
      <rPr>
        <sz val="10"/>
        <rFont val="Times New Roman"/>
        <charset val="0"/>
      </rPr>
      <t>11</t>
    </r>
    <r>
      <rPr>
        <sz val="10"/>
        <rFont val="宋体"/>
        <charset val="0"/>
      </rPr>
      <t>人参加前期项目确定会议，</t>
    </r>
    <r>
      <rPr>
        <sz val="10"/>
        <rFont val="Times New Roman"/>
        <charset val="0"/>
      </rPr>
      <t>11</t>
    </r>
    <r>
      <rPr>
        <sz val="10"/>
        <rFont val="宋体"/>
        <charset val="0"/>
      </rPr>
      <t>人参与了入库项目的选择，会议决定</t>
    </r>
    <r>
      <rPr>
        <sz val="10"/>
        <rFont val="Times New Roman"/>
        <charset val="0"/>
      </rPr>
      <t>2</t>
    </r>
    <r>
      <rPr>
        <sz val="10"/>
        <rFont val="宋体"/>
        <charset val="0"/>
      </rPr>
      <t>人参与项目实施过程中施工质量和资金使用的监督。项目实施后可解决</t>
    </r>
    <r>
      <rPr>
        <sz val="10"/>
        <rFont val="Times New Roman"/>
        <charset val="0"/>
      </rPr>
      <t>30</t>
    </r>
    <r>
      <rPr>
        <sz val="10"/>
        <rFont val="宋体"/>
        <charset val="0"/>
      </rPr>
      <t>人务工就业，其中脱贫户</t>
    </r>
    <r>
      <rPr>
        <sz val="10"/>
        <rFont val="Times New Roman"/>
        <charset val="0"/>
      </rPr>
      <t>3</t>
    </r>
    <r>
      <rPr>
        <sz val="10"/>
        <rFont val="宋体"/>
        <charset val="0"/>
      </rPr>
      <t>户</t>
    </r>
    <r>
      <rPr>
        <sz val="10"/>
        <rFont val="Times New Roman"/>
        <charset val="0"/>
      </rPr>
      <t>12</t>
    </r>
    <r>
      <rPr>
        <sz val="10"/>
        <rFont val="宋体"/>
        <charset val="0"/>
      </rPr>
      <t>人。</t>
    </r>
  </si>
  <si>
    <t>南川区合溪镇九溪社区致富带头人韦泽刚中药材种植项目</t>
  </si>
  <si>
    <t>合溪镇九溪社区</t>
  </si>
  <si>
    <t>项目实施可增加就业岗位，增加贫困户收入。</t>
  </si>
  <si>
    <r>
      <rPr>
        <sz val="10"/>
        <rFont val="Times New Roman"/>
        <charset val="0"/>
      </rPr>
      <t>10</t>
    </r>
    <r>
      <rPr>
        <sz val="10"/>
        <rFont val="宋体"/>
        <charset val="0"/>
      </rPr>
      <t>户群众，</t>
    </r>
    <r>
      <rPr>
        <sz val="10"/>
        <rFont val="Times New Roman"/>
        <charset val="0"/>
      </rPr>
      <t>5</t>
    </r>
    <r>
      <rPr>
        <sz val="10"/>
        <rFont val="宋体"/>
        <charset val="0"/>
      </rPr>
      <t>户贫困户参加前期项目制定会议、决议，解决当地农户就近务工，其中贫困户</t>
    </r>
    <r>
      <rPr>
        <sz val="10"/>
        <rFont val="Times New Roman"/>
        <charset val="0"/>
      </rPr>
      <t>5</t>
    </r>
    <r>
      <rPr>
        <sz val="10"/>
        <rFont val="宋体"/>
        <charset val="0"/>
      </rPr>
      <t>户。</t>
    </r>
  </si>
  <si>
    <t>南川区山王坪镇庙坝村致富带头人何仕华中蜂产业项目</t>
  </si>
  <si>
    <t>项目能有效带动庙坝村村民增收。</t>
  </si>
  <si>
    <r>
      <rPr>
        <sz val="10"/>
        <rFont val="Times New Roman"/>
        <charset val="0"/>
      </rPr>
      <t>3</t>
    </r>
    <r>
      <rPr>
        <sz val="10"/>
        <rFont val="宋体"/>
        <charset val="0"/>
      </rPr>
      <t>户脱贫户参加前期项目确定会议、决议，通过项目建设带动周边群众发展中蜂养殖，增加群众收入。</t>
    </r>
  </si>
  <si>
    <t>南川区南城街道半溪河村致富带头人周华维修改建厂房项目</t>
  </si>
  <si>
    <t>增加一条名优茶生产线，加大名优茶产量2吨。</t>
  </si>
  <si>
    <t>8人参与前期项目确定会议、决定，8人参与入库项目的选择，5人参与项目实施过程中施工质量和资金使用的监管。带动建卡脱贫户3户10人务工增收。</t>
  </si>
  <si>
    <t>南川区西城街道永合社区致富带头人李方华晚熟李基地灌溉水利设施建设项目</t>
  </si>
  <si>
    <t>项目实施后，解决11户46人因干旱影响降低水果损失，提高晚熟李产量和品质。预计人均可年增收1500元</t>
  </si>
  <si>
    <t>11人参与前期项目确定会议、决定，11人参与入库项目的选择，5人参与项目实施过程中施工质量和资金使用的监管，带动建卡脱贫户5户21人增收</t>
  </si>
  <si>
    <t>南川区水江镇古城社区致富带头人袁刚制衣设备建设项目</t>
  </si>
  <si>
    <t>水江镇古城社区</t>
  </si>
  <si>
    <t>项目实施后，带动就业，提高农民收入。</t>
  </si>
  <si>
    <t>10人参与前期项目确定会议、决定，10人参与入库项目的选择，3人参与项目实施过程中施工质量和资金使用的监管，带动脱贫人口4人务工。</t>
  </si>
  <si>
    <t>南川区兴隆镇金花村致富带头人陈雪莲农产品扶贫超市建设项目</t>
  </si>
  <si>
    <t>项目实施后，将兴隆周边的农副产品通过线上电商平台（包括重庆扶贫网）销往全国各地，线下通过乡村旅游的客人进行直观销售；提高农民收入。</t>
  </si>
  <si>
    <r>
      <rPr>
        <sz val="10"/>
        <rFont val="Times New Roman"/>
        <charset val="0"/>
      </rPr>
      <t>6</t>
    </r>
    <r>
      <rPr>
        <sz val="10"/>
        <rFont val="宋体"/>
        <charset val="0"/>
      </rPr>
      <t>人参与前期项目确定会议、决定，，</t>
    </r>
    <r>
      <rPr>
        <sz val="10"/>
        <rFont val="Times New Roman"/>
        <charset val="0"/>
      </rPr>
      <t>6</t>
    </r>
    <r>
      <rPr>
        <sz val="10"/>
        <rFont val="宋体"/>
        <charset val="0"/>
      </rPr>
      <t>人参与项目实施过程中施工质量和资金使用的监管。带动建卡脱贫户</t>
    </r>
    <r>
      <rPr>
        <sz val="10"/>
        <rFont val="Times New Roman"/>
        <charset val="0"/>
      </rPr>
      <t>4</t>
    </r>
    <r>
      <rPr>
        <sz val="10"/>
        <rFont val="宋体"/>
        <charset val="0"/>
      </rPr>
      <t>户</t>
    </r>
    <r>
      <rPr>
        <sz val="10"/>
        <rFont val="Times New Roman"/>
        <charset val="0"/>
      </rPr>
      <t>17</t>
    </r>
    <r>
      <rPr>
        <sz val="10"/>
        <rFont val="宋体"/>
        <charset val="0"/>
      </rPr>
      <t>人土地流转受益；项目建设及基地管理吸纳脱贫户</t>
    </r>
    <r>
      <rPr>
        <sz val="10"/>
        <rFont val="Times New Roman"/>
        <charset val="0"/>
      </rPr>
      <t>5</t>
    </r>
    <r>
      <rPr>
        <sz val="10"/>
        <rFont val="宋体"/>
        <charset val="0"/>
      </rPr>
      <t>人以上务工。</t>
    </r>
  </si>
  <si>
    <t>南川区太平场镇河沙村致富带头人李波冻库建设项目</t>
  </si>
  <si>
    <t>太平场镇河沙村</t>
  </si>
  <si>
    <t>项目实施后，实现冷藏跨季销售；降低果蔬因腐烂变质的浪费，提高农民收入。</t>
  </si>
  <si>
    <t>3人参与前期项目确定会议、决定，3人参与入库项目的选择，5人参与项目实施过程中施工质量和资金使用的监管。带动建卡脱贫户4户9人土地流转受益；项目建设及基地管理吸纳脱贫户3人以上务工。</t>
  </si>
  <si>
    <t>南川区白沙镇黄阳村致富带头人郑国荣花椒基地项目</t>
  </si>
  <si>
    <t>白沙镇黄阳村致富带头人</t>
  </si>
  <si>
    <t>项目实施后，免于干旱影响，使花椒稳定增产。</t>
  </si>
  <si>
    <t>20人参与前期项目确定会议、决定，20人参与入库项目的选择，6人参与项目实施过程中施工质量和资金使用的监管。带动建卡脱贫户6户15人土地流转受益；项目建设及基地管理吸纳脱贫户3人以上务工。</t>
  </si>
  <si>
    <t>南川区黎香湖镇东湖村致富带头人田强中药材种植项目</t>
  </si>
  <si>
    <t>项目实施可带动东湖村1社贫困户6户22人，部分参与务工，巩固发展1社中药材产业。</t>
  </si>
  <si>
    <r>
      <rPr>
        <sz val="10"/>
        <rFont val="Times New Roman"/>
        <charset val="0"/>
      </rPr>
      <t>6</t>
    </r>
    <r>
      <rPr>
        <sz val="10"/>
        <rFont val="宋体"/>
        <charset val="0"/>
      </rPr>
      <t>户脱贫户参与入库项目的选择，为脱贫户提供就业岗位。</t>
    </r>
  </si>
  <si>
    <t>南川区乾丰镇新华村致富带头人谭兴良茶叶基地项目</t>
  </si>
  <si>
    <t>项目实施茶叶后续管理150亩，可使新华村150户500人人均增加收500元，其中脱贫户52户179人。进一步带动群众发展致富</t>
  </si>
  <si>
    <r>
      <rPr>
        <sz val="10"/>
        <rFont val="宋体"/>
        <charset val="0"/>
      </rPr>
      <t>通过村民大会或村民代表大会选定项目，并从群众中推选质检小组和理财小组成员各</t>
    </r>
    <r>
      <rPr>
        <sz val="10"/>
        <rFont val="Times New Roman"/>
        <charset val="0"/>
      </rPr>
      <t>3-5</t>
    </r>
    <r>
      <rPr>
        <sz val="10"/>
        <rFont val="宋体"/>
        <charset val="0"/>
      </rPr>
      <t>名群众全程监督项目建设，项目建成后带动群众</t>
    </r>
    <r>
      <rPr>
        <sz val="10"/>
        <rFont val="Times New Roman"/>
        <charset val="0"/>
      </rPr>
      <t>150</t>
    </r>
    <r>
      <rPr>
        <sz val="10"/>
        <rFont val="宋体"/>
        <charset val="0"/>
      </rPr>
      <t>户</t>
    </r>
    <r>
      <rPr>
        <sz val="10"/>
        <rFont val="Times New Roman"/>
        <charset val="0"/>
      </rPr>
      <t>500</t>
    </r>
    <r>
      <rPr>
        <sz val="10"/>
        <rFont val="宋体"/>
        <charset val="0"/>
      </rPr>
      <t>人以上，增收达</t>
    </r>
    <r>
      <rPr>
        <sz val="10"/>
        <rFont val="Times New Roman"/>
        <charset val="0"/>
      </rPr>
      <t>500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t>
    </r>
  </si>
  <si>
    <t>南川区木凉镇玉岩铺村致富带头人邹安红水果种植基地监控设备建设项目</t>
  </si>
  <si>
    <t>木凉镇玉岩铺村</t>
  </si>
  <si>
    <t>项目实施后，实现果园远程监管；降低管理费用，提高农民收入。</t>
  </si>
  <si>
    <t>8人参与前期项目确定会议、决定，8人参与入库项目的选择，5人参与项目实施过程中施工质量和资金使用的监管。带动建卡脱贫户2户5人土地流转受益；项目建设及基地管理吸纳脱贫户3人以上务工。</t>
  </si>
  <si>
    <t>南川区神童镇金钟居委致富带头人陈晓梅柚惑多电商直播间建设项目</t>
  </si>
  <si>
    <t>项目实施后，降低农产品滞销，增加农民收入。</t>
  </si>
  <si>
    <r>
      <rPr>
        <sz val="10"/>
        <rFont val="宋体"/>
        <charset val="0"/>
      </rPr>
      <t>通过村民代表大会选定项目，并从群众中推选质检小组和理财小组成员各</t>
    </r>
    <r>
      <rPr>
        <sz val="10"/>
        <rFont val="Times New Roman"/>
        <charset val="0"/>
      </rPr>
      <t>3-5</t>
    </r>
    <r>
      <rPr>
        <sz val="10"/>
        <rFont val="宋体"/>
        <charset val="0"/>
      </rPr>
      <t>名群众全程监督项目建设，项目建成后降低农产品滞销，增加农民收入。</t>
    </r>
  </si>
  <si>
    <t>南川区鸣玉镇金光村致富带头人梁军晚熟李基地项目</t>
  </si>
  <si>
    <t>完善20亩中熟李基地基础设施建设，发展壮大产业，带动脱贫户3户11人增收。</t>
  </si>
  <si>
    <t>15人参与前期项目确定会议、决定，15人参与入库项目的选择，5人参与项目实施过程中施工质量和资金使用的监管。带动脱贫户3户通过务工增收。</t>
  </si>
  <si>
    <t>南川区福寿镇白岩村致富致富带头人娄义正养殖基地建设项目</t>
  </si>
  <si>
    <t>福寿镇白岩村</t>
  </si>
  <si>
    <t>修建牛场83平方米，地面硬化150平方米，钢棚150平方米；购置设备：打草机、饲料粉碎机、搅拌机各一台，抽水机2台。</t>
  </si>
  <si>
    <r>
      <rPr>
        <sz val="10"/>
        <rFont val="Times New Roman"/>
        <charset val="0"/>
      </rPr>
      <t>6</t>
    </r>
    <r>
      <rPr>
        <sz val="10"/>
        <rFont val="宋体"/>
        <charset val="0"/>
      </rPr>
      <t>人参与前期项目确定会议、决议，村支两委及驻村工作队</t>
    </r>
    <r>
      <rPr>
        <sz val="10"/>
        <rFont val="Times New Roman"/>
        <charset val="0"/>
      </rPr>
      <t>7</t>
    </r>
    <r>
      <rPr>
        <sz val="10"/>
        <rFont val="宋体"/>
        <charset val="0"/>
      </rPr>
      <t>人参与入库项目的选择，</t>
    </r>
    <r>
      <rPr>
        <sz val="10"/>
        <rFont val="Times New Roman"/>
        <charset val="0"/>
      </rPr>
      <t>6</t>
    </r>
    <r>
      <rPr>
        <sz val="10"/>
        <rFont val="宋体"/>
        <charset val="0"/>
      </rPr>
      <t>人参与项目实施过程中施工质量和资金使用的监督等。流转脱贫户</t>
    </r>
    <r>
      <rPr>
        <sz val="10"/>
        <rFont val="Times New Roman"/>
        <charset val="0"/>
      </rPr>
      <t>65.97</t>
    </r>
    <r>
      <rPr>
        <sz val="10"/>
        <rFont val="宋体"/>
        <charset val="0"/>
      </rPr>
      <t>亩土地，增加流转性收入</t>
    </r>
    <r>
      <rPr>
        <sz val="10"/>
        <rFont val="Times New Roman"/>
        <charset val="0"/>
      </rPr>
      <t>200</t>
    </r>
    <r>
      <rPr>
        <sz val="10"/>
        <rFont val="宋体"/>
        <charset val="0"/>
      </rPr>
      <t>元</t>
    </r>
    <r>
      <rPr>
        <sz val="10"/>
        <rFont val="Times New Roman"/>
        <charset val="0"/>
      </rPr>
      <t>/</t>
    </r>
    <r>
      <rPr>
        <sz val="10"/>
        <rFont val="宋体"/>
        <charset val="0"/>
      </rPr>
      <t>亩</t>
    </r>
    <r>
      <rPr>
        <sz val="10"/>
        <rFont val="Times New Roman"/>
        <charset val="0"/>
      </rPr>
      <t>.</t>
    </r>
    <r>
      <rPr>
        <sz val="10"/>
        <rFont val="宋体"/>
        <charset val="0"/>
      </rPr>
      <t>年，为脱贫户提供就业岗位，带动脱贫户</t>
    </r>
    <r>
      <rPr>
        <sz val="10"/>
        <rFont val="Times New Roman"/>
        <charset val="0"/>
      </rPr>
      <t>3</t>
    </r>
    <r>
      <rPr>
        <sz val="10"/>
        <rFont val="宋体"/>
        <charset val="0"/>
      </rPr>
      <t>户</t>
    </r>
    <r>
      <rPr>
        <sz val="10"/>
        <rFont val="Times New Roman"/>
        <charset val="0"/>
      </rPr>
      <t>15</t>
    </r>
    <r>
      <rPr>
        <sz val="10"/>
        <rFont val="宋体"/>
        <charset val="0"/>
      </rPr>
      <t>人参与产业发展增加收入。</t>
    </r>
  </si>
  <si>
    <t>南川区峰岩乡峰胜村致富带头人梁光平蔬菜基地建设项目</t>
  </si>
  <si>
    <t>项目实施可带动土地流转25户86人，其中涉及建卡贫困户2户6人，项目建成后可吸收5人以上长期务工</t>
  </si>
  <si>
    <r>
      <rPr>
        <sz val="10"/>
        <rFont val="Times New Roman"/>
        <charset val="0"/>
      </rPr>
      <t>10</t>
    </r>
    <r>
      <rPr>
        <sz val="10"/>
        <rFont val="宋体"/>
        <charset val="0"/>
      </rPr>
      <t>人参与前期项目确定会议，带动脱贫户</t>
    </r>
    <r>
      <rPr>
        <sz val="10"/>
        <rFont val="Times New Roman"/>
        <charset val="0"/>
      </rPr>
      <t>2</t>
    </r>
    <r>
      <rPr>
        <sz val="10"/>
        <rFont val="宋体"/>
        <charset val="0"/>
      </rPr>
      <t>户土地流转受益，可长期吸纳人以上务工</t>
    </r>
  </si>
  <si>
    <t>南川区金山镇龙山村2021年居民点连通道路项目</t>
  </si>
  <si>
    <t>改善龙山村农业社地段交通条件</t>
  </si>
  <si>
    <r>
      <rPr>
        <sz val="10"/>
        <rFont val="Times New Roman"/>
        <charset val="0"/>
      </rPr>
      <t>11</t>
    </r>
    <r>
      <rPr>
        <sz val="10"/>
        <rFont val="宋体"/>
        <charset val="0"/>
      </rPr>
      <t>户脱贫户参加前期项目论证，解决当地群众出行问题，降低农产品运输成本，方便农产品出售。</t>
    </r>
  </si>
  <si>
    <t>南川区德隆镇马鞍村致富带头人张远强中药材示范种植项目</t>
  </si>
  <si>
    <t>项目建成后，能实现马鞍村20余户农户土地流转，其中建卡贫困户3户16人；预计带动务工10人以上，带动增收0.2万元，其中建卡贫困户5户以上，增收0.2万元以上。</t>
  </si>
  <si>
    <t>10人参与前期项目确定会议、决定，10人参与入库项目的选择，5人参与项目实施过程中施工质量和资金使用的监管。预计带动务工10人以上，带动增收0.2万元，其中建卡脱贫户16人以上，增收0.2万元以上。</t>
  </si>
  <si>
    <t>南川区古花镇太平村致富带头人韦豪水稻种植基地项目</t>
  </si>
  <si>
    <t>古花镇太平村</t>
  </si>
  <si>
    <t>项目实施后可解决8户务工就业，涉及贫困户6户12人，收购贫困户种植谷子。</t>
  </si>
  <si>
    <t>脱贫户全程参与项目的实施和监督，项目实施将解决脱贫户务工问题和谷子销售问题，增加脱贫人口收入。</t>
  </si>
  <si>
    <t>南川区山王坪镇庙坝村致富带头人田润中中药材种植项目</t>
  </si>
  <si>
    <t>项目建成后能有效带动庙坝村村民增收。</t>
  </si>
  <si>
    <r>
      <rPr>
        <sz val="10"/>
        <rFont val="Times New Roman"/>
        <charset val="0"/>
      </rPr>
      <t>3</t>
    </r>
    <r>
      <rPr>
        <sz val="10"/>
        <rFont val="宋体"/>
        <charset val="0"/>
      </rPr>
      <t>户脱贫户参加前期项目确定会议、决议，通过项目建设带动周边群众发展中药材，增加群众收入。</t>
    </r>
  </si>
  <si>
    <t>南川区头渡镇方竹村致富带头人胡承洪笋棚改造项目</t>
  </si>
  <si>
    <t>南川区头渡镇方竹村致富带头人周福彪笋棚改造项目</t>
  </si>
  <si>
    <t>南川区三泉镇观音村2021年度社道公路建设</t>
  </si>
  <si>
    <t>项目实施可完善基础设施建设，观音村150户400人受益解决出行难问题</t>
  </si>
  <si>
    <r>
      <rPr>
        <sz val="10"/>
        <rFont val="Times New Roman"/>
        <charset val="0"/>
      </rPr>
      <t>20</t>
    </r>
    <r>
      <rPr>
        <sz val="10"/>
        <rFont val="宋体"/>
        <charset val="0"/>
      </rPr>
      <t>户参加前期项目确定会议、决议。项目实施可完善基础设施建设，解决</t>
    </r>
    <r>
      <rPr>
        <sz val="10"/>
        <rFont val="Times New Roman"/>
        <charset val="0"/>
      </rPr>
      <t>150</t>
    </r>
    <r>
      <rPr>
        <sz val="10"/>
        <rFont val="宋体"/>
        <charset val="0"/>
      </rPr>
      <t>户</t>
    </r>
    <r>
      <rPr>
        <sz val="10"/>
        <rFont val="Times New Roman"/>
        <charset val="0"/>
      </rPr>
      <t>400</t>
    </r>
    <r>
      <rPr>
        <sz val="10"/>
        <rFont val="宋体"/>
        <charset val="0"/>
      </rPr>
      <t>人出行难问题</t>
    </r>
  </si>
  <si>
    <t>南川区三泉镇观音村万卷书台花园道路建设</t>
  </si>
  <si>
    <t>项目实施可完善基础设施建设，观音村800人受益解决出行难问题</t>
  </si>
  <si>
    <r>
      <rPr>
        <sz val="10"/>
        <rFont val="Times New Roman"/>
        <charset val="0"/>
      </rPr>
      <t>20</t>
    </r>
    <r>
      <rPr>
        <sz val="10"/>
        <rFont val="宋体"/>
        <charset val="0"/>
      </rPr>
      <t>户参加前期项目确定会议、决议。项目实施可完善基础设施建设，解决</t>
    </r>
    <r>
      <rPr>
        <sz val="10"/>
        <rFont val="Times New Roman"/>
        <charset val="0"/>
      </rPr>
      <t>800</t>
    </r>
    <r>
      <rPr>
        <sz val="10"/>
        <rFont val="宋体"/>
        <charset val="0"/>
      </rPr>
      <t>人出行难问题</t>
    </r>
  </si>
  <si>
    <t>南川区三泉镇观音村乡村旅游配套设施建设</t>
  </si>
  <si>
    <t>项目实施可完善产业基础设施建设，观音村300人受益，解决游客停车难问题</t>
  </si>
  <si>
    <r>
      <rPr>
        <sz val="10"/>
        <rFont val="Times New Roman"/>
        <charset val="0"/>
      </rPr>
      <t>20</t>
    </r>
    <r>
      <rPr>
        <sz val="10"/>
        <rFont val="宋体"/>
        <charset val="0"/>
      </rPr>
      <t>户参加前期项目确定会议、决议。项目实施可完善项目基础设施建设，解决游客停车难问题</t>
    </r>
  </si>
  <si>
    <t>南川区山王坪镇龙泉村花糯基地建设</t>
  </si>
  <si>
    <t>项目实施后，推动龙泉村糯玉米产业发展壮大，促进乡村旅游发展，可带动130户420人（其中贫困户10户50人）增收</t>
  </si>
  <si>
    <r>
      <rPr>
        <sz val="10"/>
        <rFont val="Times New Roman"/>
        <charset val="0"/>
      </rPr>
      <t>10</t>
    </r>
    <r>
      <rPr>
        <sz val="10"/>
        <rFont val="宋体"/>
        <charset val="0"/>
      </rPr>
      <t>户脱贫户参加前期项目确定会议、决议，通过项目建设促进群众增收。</t>
    </r>
  </si>
  <si>
    <t>南川区山王坪镇龙泉村中药材基地建设</t>
  </si>
  <si>
    <t>项目实施可示范带动龙泉村农户（其中贫困户5户22人）发展中药材增收，促进龙泉村乡村旅游发展。</t>
  </si>
  <si>
    <r>
      <rPr>
        <sz val="10"/>
        <rFont val="Times New Roman"/>
        <charset val="0"/>
      </rPr>
      <t>5</t>
    </r>
    <r>
      <rPr>
        <sz val="10"/>
        <rFont val="宋体"/>
        <charset val="0"/>
      </rPr>
      <t>户脱贫户参加前期项目确定会议，决议，通过项目建设促进群众增收。</t>
    </r>
  </si>
  <si>
    <t>南川区山王坪镇龙泉村大榜至塔杠垭口公路建设</t>
  </si>
  <si>
    <t>山王坪镇龙泉村</t>
  </si>
  <si>
    <t>改善龙泉村96户385人（其中贫困户5户27人）出行条件。</t>
  </si>
  <si>
    <r>
      <rPr>
        <sz val="10"/>
        <rFont val="Times New Roman"/>
        <charset val="0"/>
      </rPr>
      <t>3</t>
    </r>
    <r>
      <rPr>
        <sz val="10"/>
        <rFont val="宋体"/>
        <charset val="0"/>
      </rPr>
      <t>户脱贫户参加前期项目确定会议、决议，通过项目建设改善出行条件。</t>
    </r>
  </si>
  <si>
    <t>南川区山王坪镇龙泉村大洞湾至猫在垭公路油化</t>
  </si>
  <si>
    <t>改善龙泉村农户15户 60人（其中贫困户3户13人）出行条件。</t>
  </si>
  <si>
    <r>
      <rPr>
        <sz val="10"/>
        <rFont val="Times New Roman"/>
        <charset val="0"/>
      </rPr>
      <t>5</t>
    </r>
    <r>
      <rPr>
        <sz val="10"/>
        <rFont val="宋体"/>
        <charset val="0"/>
      </rPr>
      <t>户脱贫户参加前期项目确定会议、决议，通过项目建设解决吃水安全问题</t>
    </r>
  </si>
  <si>
    <t>改善龙泉村农户农户37户，  123人（其中3户11人）出行条件。</t>
  </si>
  <si>
    <t>南川区黎香湖镇南太路乡村旅游基础设施提档升级工程</t>
  </si>
  <si>
    <t>黎香湖镇</t>
  </si>
  <si>
    <t>项目实施能优化产业发展，改善出行条件，带动增收，改善群众环境卫生意识。</t>
  </si>
  <si>
    <r>
      <rPr>
        <sz val="10"/>
        <rFont val="宋体"/>
        <charset val="0"/>
      </rPr>
      <t>为脱贫户提供就业岗位，增加收入。</t>
    </r>
    <r>
      <rPr>
        <sz val="10"/>
        <rFont val="Times New Roman"/>
        <charset val="0"/>
      </rPr>
      <t>2</t>
    </r>
    <r>
      <rPr>
        <sz val="10"/>
        <rFont val="宋体"/>
        <charset val="0"/>
      </rPr>
      <t>户脱贫户参加前期项目确定会议、决议，监督。</t>
    </r>
  </si>
  <si>
    <t>南川区黎香湖镇南湖村乡村旅游综合体项目</t>
  </si>
  <si>
    <r>
      <rPr>
        <sz val="10"/>
        <rFont val="Times New Roman"/>
        <charset val="0"/>
      </rPr>
      <t>11</t>
    </r>
    <r>
      <rPr>
        <sz val="10"/>
        <rFont val="宋体"/>
        <charset val="0"/>
      </rPr>
      <t>户脱贫户参加前期项目确定会议、决议，解决解决南湖村</t>
    </r>
    <r>
      <rPr>
        <sz val="10"/>
        <rFont val="Times New Roman"/>
        <charset val="0"/>
      </rPr>
      <t>4</t>
    </r>
    <r>
      <rPr>
        <sz val="10"/>
        <rFont val="宋体"/>
        <charset val="0"/>
      </rPr>
      <t>组群众产业发展。</t>
    </r>
  </si>
  <si>
    <t>南川区石溪镇盐井村乡村旅游配套设施建设</t>
  </si>
  <si>
    <t>打造旅游项目，发展乡村旅游，改善停车难问题，缓解道路交通拥挤。受益人口1000人（其中贫困人口20人）</t>
  </si>
  <si>
    <r>
      <rPr>
        <sz val="10"/>
        <rFont val="宋体"/>
        <charset val="0"/>
      </rPr>
      <t>通过村民大会或村民代表大会选定项目，并从群众中推选质检小组和理财小组成员各</t>
    </r>
    <r>
      <rPr>
        <sz val="10"/>
        <rFont val="Times New Roman"/>
        <charset val="0"/>
      </rPr>
      <t>3-5</t>
    </r>
    <r>
      <rPr>
        <sz val="10"/>
        <rFont val="宋体"/>
        <charset val="0"/>
      </rPr>
      <t>名群众全程监督项目建设，项目建成后将缓解交通拥挤，受益人口</t>
    </r>
    <r>
      <rPr>
        <sz val="10"/>
        <rFont val="Times New Roman"/>
        <charset val="0"/>
      </rPr>
      <t>1000</t>
    </r>
    <r>
      <rPr>
        <sz val="10"/>
        <rFont val="宋体"/>
        <charset val="0"/>
      </rPr>
      <t>余人，其中：脱贫人口</t>
    </r>
    <r>
      <rPr>
        <sz val="10"/>
        <rFont val="Times New Roman"/>
        <charset val="0"/>
      </rPr>
      <t>150</t>
    </r>
    <r>
      <rPr>
        <sz val="10"/>
        <rFont val="宋体"/>
        <charset val="0"/>
      </rPr>
      <t>人。</t>
    </r>
  </si>
  <si>
    <t>南川区石溪镇盐井村休闲观光旅游步道及配套设施建设</t>
  </si>
  <si>
    <t>打造旅游项目，发展乡村旅游，受益人口150人（其中建卡人口10人，实现旅游增收500-2000元/户.年</t>
  </si>
  <si>
    <r>
      <rPr>
        <sz val="10"/>
        <rFont val="宋体"/>
        <charset val="0"/>
      </rPr>
      <t>通过村民大会或村民代表大会选定项目，并从群众中推选质检小组和理财小组成员各</t>
    </r>
    <r>
      <rPr>
        <sz val="10"/>
        <rFont val="Times New Roman"/>
        <charset val="0"/>
      </rPr>
      <t>3-5</t>
    </r>
    <r>
      <rPr>
        <sz val="10"/>
        <rFont val="宋体"/>
        <charset val="0"/>
      </rPr>
      <t>名群众全程监督项目建设，项目建成后将缓解交通拥挤，受益人口</t>
    </r>
    <r>
      <rPr>
        <sz val="10"/>
        <rFont val="Times New Roman"/>
        <charset val="0"/>
      </rPr>
      <t>150</t>
    </r>
    <r>
      <rPr>
        <sz val="10"/>
        <rFont val="宋体"/>
        <charset val="0"/>
      </rPr>
      <t>余人，其中：脱贫人口</t>
    </r>
    <r>
      <rPr>
        <sz val="10"/>
        <rFont val="Times New Roman"/>
        <charset val="0"/>
      </rPr>
      <t>10</t>
    </r>
    <r>
      <rPr>
        <sz val="10"/>
        <rFont val="宋体"/>
        <charset val="0"/>
      </rPr>
      <t>人。</t>
    </r>
  </si>
  <si>
    <t>南川区石溪镇盐井村建公厕2座</t>
  </si>
  <si>
    <t>改善周边农户环境卫生，受益人口50人（其中贫困人口10人）</t>
  </si>
  <si>
    <r>
      <rPr>
        <sz val="10"/>
        <rFont val="宋体"/>
        <charset val="0"/>
      </rPr>
      <t>通过村民大会或村民代表大会选定项目，并从群众中推选质检小组和理财小组成员各</t>
    </r>
    <r>
      <rPr>
        <sz val="10"/>
        <rFont val="Times New Roman"/>
        <charset val="0"/>
      </rPr>
      <t>3-5</t>
    </r>
    <r>
      <rPr>
        <sz val="10"/>
        <rFont val="宋体"/>
        <charset val="0"/>
      </rPr>
      <t>名群众全程监督项目建设，项目建成后将改善周边环境卫生解决</t>
    </r>
    <r>
      <rPr>
        <sz val="10"/>
        <rFont val="Times New Roman"/>
        <charset val="0"/>
      </rPr>
      <t>50</t>
    </r>
    <r>
      <rPr>
        <sz val="10"/>
        <rFont val="宋体"/>
        <charset val="0"/>
      </rPr>
      <t>余人，其中：脱贫人口</t>
    </r>
    <r>
      <rPr>
        <sz val="10"/>
        <rFont val="Times New Roman"/>
        <charset val="0"/>
      </rPr>
      <t>10</t>
    </r>
    <r>
      <rPr>
        <sz val="10"/>
        <rFont val="宋体"/>
        <charset val="0"/>
      </rPr>
      <t>人生产生活条件。</t>
    </r>
  </si>
  <si>
    <t>南川区石溪镇梨子品种改良</t>
  </si>
  <si>
    <t>果园品种改良带动20人务工（其中贫困人口3人），实现务工增收500-1000元/人.年</t>
  </si>
  <si>
    <r>
      <rPr>
        <sz val="10"/>
        <rFont val="宋体"/>
        <charset val="0"/>
      </rPr>
      <t>通过村民大会或村民代表大会选定项目，带动周边</t>
    </r>
    <r>
      <rPr>
        <sz val="10"/>
        <rFont val="Times New Roman"/>
        <charset val="0"/>
      </rPr>
      <t>20</t>
    </r>
    <r>
      <rPr>
        <sz val="10"/>
        <rFont val="宋体"/>
        <charset val="0"/>
      </rPr>
      <t>人务工（其中脱贫人口</t>
    </r>
    <r>
      <rPr>
        <sz val="10"/>
        <rFont val="Times New Roman"/>
        <charset val="0"/>
      </rPr>
      <t>3</t>
    </r>
    <r>
      <rPr>
        <sz val="10"/>
        <rFont val="宋体"/>
        <charset val="0"/>
      </rPr>
      <t>人）每人每年增收</t>
    </r>
    <r>
      <rPr>
        <sz val="10"/>
        <rFont val="Times New Roman"/>
        <charset val="0"/>
      </rPr>
      <t>500-1000</t>
    </r>
    <r>
      <rPr>
        <sz val="10"/>
        <rFont val="宋体"/>
        <charset val="0"/>
      </rPr>
      <t>元。</t>
    </r>
  </si>
  <si>
    <t>南川区南平镇永安村清新蔬菜种植专业合作社基础设施建设项目</t>
  </si>
  <si>
    <t>项目实施后，提高蔬菜品质，产生更好的效益，增加永安村村5社44户185人，其中，已脱贫户4户16人收入。</t>
  </si>
  <si>
    <t xml:space="preserve"> 5人参与前期项目确定会议、决定,5人参与入库项目的选择,5人参与项目实施过程中施工质里和资金使用的监管。基地建设可就近解决务工10人以上(其中脱贫户3人）。</t>
  </si>
  <si>
    <t>南川区南平镇永安村原滋果酒农旅融合基础设施建设和生产管理用房提档升级项目</t>
  </si>
  <si>
    <t>1、项目建成后可解决红山村、永安村及本镇村民近务工就业其中长期务工人员17人，临时务工人员100余人次，年增加收入3000元以上,带动当地村民致富增收。2、流转4户11人脱贫户4.75亩土地，增加流转性收入780元/亩 •年。发展壮大我镇特色水果种植业产业。</t>
  </si>
  <si>
    <t>8人参与前期项目确定会议、决定,20人参与入库项目的选择,3人参与项目实施过程中施工质里和资金使用的监管</t>
  </si>
  <si>
    <t>南川区南平镇永安村旅游厕所及标识标牌建设项目</t>
  </si>
  <si>
    <t>项目建成促进神龙峡景区农旅业发展，同时，增加永安村群众收入</t>
  </si>
  <si>
    <t>南川区南平镇永安村生态停车场建设项目</t>
  </si>
  <si>
    <t>项目建成后方便游客停车、观光蓝莓基地等产业发展，促进产业发展的同时增加永安村群众的收入。</t>
  </si>
  <si>
    <t>南川区南平镇永安村碧梦葡萄基础设施建设项目</t>
  </si>
  <si>
    <t>南平镇永安村</t>
  </si>
  <si>
    <t>项目实施后，提高葡萄品质，增加20%效益，增加永安村村12社15户45人，其中，已脱贫户2户7人收入。</t>
  </si>
  <si>
    <t>8人参与前期项目确定会议、决定,20人参与入库项目的选择,3人参与项目实施过程中施工质里和资金使用的监管。项目建设可就近解决务工10人以上(其中已脱贫户5人）。</t>
  </si>
  <si>
    <t>南川区德隆镇银杏村人畜饮水建设</t>
  </si>
  <si>
    <t>涉及1社农户52户253人，(其中贫困户1户8人)项目建设完工后，可解决饮水安全问题。</t>
  </si>
  <si>
    <t>银杏村民代表参与决议。项目建成后可方便群众用水。</t>
  </si>
  <si>
    <t>南川区德隆镇银杏村堡坎修建</t>
  </si>
  <si>
    <t>涉及农户479户1643人，(其中贫困户27户102人)项目建设完工后，可解决出行安全问题。</t>
  </si>
  <si>
    <t>银杏村民代表参与决议。项目建成后可解决出行问题。</t>
  </si>
  <si>
    <t>南川区水江镇山水村公路建设项目</t>
  </si>
  <si>
    <t>项目实施.解决201户590人（其中贫困户13户51人）出行，促进产业发展及农产品销售。</t>
  </si>
  <si>
    <r>
      <rPr>
        <sz val="10"/>
        <rFont val="Times New Roman"/>
        <charset val="0"/>
      </rPr>
      <t>3</t>
    </r>
    <r>
      <rPr>
        <sz val="10"/>
        <rFont val="宋体"/>
        <charset val="0"/>
      </rPr>
      <t>户脱贫户参加前期项目确定会议、决议，为脱贫户提供就业岗位</t>
    </r>
    <r>
      <rPr>
        <sz val="10"/>
        <rFont val="Times New Roman"/>
        <charset val="0"/>
      </rPr>
      <t>2</t>
    </r>
    <r>
      <rPr>
        <sz val="10"/>
        <rFont val="宋体"/>
        <charset val="0"/>
      </rPr>
      <t>个，增加收入</t>
    </r>
    <r>
      <rPr>
        <sz val="10"/>
        <rFont val="Times New Roman"/>
        <charset val="0"/>
      </rPr>
      <t>3500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t>
    </r>
  </si>
  <si>
    <t>南川区金山镇龙山村2021年道路交通项目</t>
  </si>
  <si>
    <t>改善龙山村地段交通条件</t>
  </si>
  <si>
    <r>
      <rPr>
        <sz val="10"/>
        <rFont val="Times New Roman"/>
        <charset val="0"/>
      </rPr>
      <t>14</t>
    </r>
    <r>
      <rPr>
        <sz val="10"/>
        <rFont val="宋体"/>
        <charset val="0"/>
      </rPr>
      <t>户脱贫户参加前期项目论证，解决当地群众出行问题，降低农产品运输成本，方便农产品出售。</t>
    </r>
  </si>
  <si>
    <t>南川区乾丰镇农化村2021年道路硬化项目</t>
  </si>
  <si>
    <t>项目实施可完善基础设施建设，解决127户432人受益脱贫户16户54人出行难问题</t>
  </si>
  <si>
    <r>
      <rPr>
        <sz val="10"/>
        <rFont val="宋体"/>
        <charset val="0"/>
      </rPr>
      <t>通过村民大会或村民代表大会选定项目，</t>
    </r>
    <r>
      <rPr>
        <sz val="10"/>
        <rFont val="Times New Roman"/>
        <charset val="0"/>
      </rPr>
      <t>32</t>
    </r>
    <r>
      <rPr>
        <sz val="10"/>
        <rFont val="宋体"/>
        <charset val="0"/>
      </rPr>
      <t>人参与前期项目确定会议、决议，</t>
    </r>
    <r>
      <rPr>
        <sz val="10"/>
        <rFont val="Times New Roman"/>
        <charset val="0"/>
      </rPr>
      <t>14</t>
    </r>
    <r>
      <rPr>
        <sz val="10"/>
        <rFont val="宋体"/>
        <charset val="0"/>
      </rPr>
      <t>人参与入库项目的选择，</t>
    </r>
    <r>
      <rPr>
        <sz val="10"/>
        <rFont val="Times New Roman"/>
        <charset val="0"/>
      </rPr>
      <t>5</t>
    </r>
    <r>
      <rPr>
        <sz val="10"/>
        <rFont val="宋体"/>
        <charset val="0"/>
      </rPr>
      <t>人参与项目实施过程中施工质量和资金使用的监督，为脱贫户提供就业岗位</t>
    </r>
    <r>
      <rPr>
        <sz val="10"/>
        <rFont val="Times New Roman"/>
        <charset val="0"/>
      </rPr>
      <t>1</t>
    </r>
    <r>
      <rPr>
        <sz val="10"/>
        <rFont val="宋体"/>
        <charset val="0"/>
      </rPr>
      <t>个，增加收入</t>
    </r>
    <r>
      <rPr>
        <sz val="10"/>
        <rFont val="Times New Roman"/>
        <charset val="0"/>
      </rPr>
      <t>300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t>
    </r>
  </si>
  <si>
    <t>南川区乾丰镇农化村2021年新建停车场项目</t>
  </si>
  <si>
    <t>项目实施可带动525户1425人受益脱贫户54户157人发展乡村旅游发展。</t>
  </si>
  <si>
    <t>南川区乾丰镇农化村2021年产销中心配置项目</t>
  </si>
  <si>
    <t>南川区乾丰镇农化村2021年产业项目</t>
  </si>
  <si>
    <t>项目实施可种植蜂糖李50亩，带动525户1425人受益脱贫户54户157人增收。</t>
  </si>
  <si>
    <t>南川区头渡镇前星村精品水稻基地建设项目</t>
  </si>
  <si>
    <t>项目实施可带动周边群众参与种植产业发展。</t>
  </si>
  <si>
    <r>
      <rPr>
        <sz val="10"/>
        <rFont val="Times New Roman"/>
        <charset val="0"/>
      </rPr>
      <t>4</t>
    </r>
    <r>
      <rPr>
        <sz val="10"/>
        <rFont val="宋体"/>
        <charset val="0"/>
      </rPr>
      <t>人参与前期项目确定会议、决议，</t>
    </r>
    <r>
      <rPr>
        <sz val="10"/>
        <rFont val="Times New Roman"/>
        <charset val="0"/>
      </rPr>
      <t>5</t>
    </r>
    <r>
      <rPr>
        <sz val="10"/>
        <rFont val="宋体"/>
        <charset val="0"/>
      </rPr>
      <t>人参与入库项目的选择，</t>
    </r>
    <r>
      <rPr>
        <sz val="10"/>
        <rFont val="Times New Roman"/>
        <charset val="0"/>
      </rPr>
      <t>3</t>
    </r>
    <r>
      <rPr>
        <sz val="10"/>
        <rFont val="宋体"/>
        <charset val="0"/>
      </rPr>
      <t>人参与项目实施过程中施工质量和资金使用的监督。</t>
    </r>
  </si>
  <si>
    <t>南川区头渡镇前星村基础设施整治及产业发展配套项目</t>
  </si>
  <si>
    <t>头渡镇前星村</t>
  </si>
  <si>
    <t>项目实施可改善45户171人的生产条件，带动周边群众参与种植产业发展。</t>
  </si>
  <si>
    <r>
      <rPr>
        <sz val="10"/>
        <rFont val="Times New Roman"/>
        <charset val="0"/>
      </rPr>
      <t>3</t>
    </r>
    <r>
      <rPr>
        <sz val="10"/>
        <rFont val="宋体"/>
        <charset val="0"/>
      </rPr>
      <t>人参与前期项目确定会议、决议，</t>
    </r>
    <r>
      <rPr>
        <sz val="10"/>
        <rFont val="Times New Roman"/>
        <charset val="0"/>
      </rPr>
      <t>4</t>
    </r>
    <r>
      <rPr>
        <sz val="10"/>
        <rFont val="宋体"/>
        <charset val="0"/>
      </rPr>
      <t>人参与入库项目的选择，</t>
    </r>
    <r>
      <rPr>
        <sz val="10"/>
        <rFont val="Times New Roman"/>
        <charset val="0"/>
      </rPr>
      <t>3</t>
    </r>
    <r>
      <rPr>
        <sz val="10"/>
        <rFont val="宋体"/>
        <charset val="0"/>
      </rPr>
      <t>人参与项目实施过程中施工质量和资金使用的监督。</t>
    </r>
  </si>
  <si>
    <t>南川区黎香湖镇2021年度社道公路建设</t>
  </si>
  <si>
    <t>项目实施后方便贫困户55户171人。</t>
  </si>
  <si>
    <r>
      <rPr>
        <sz val="10"/>
        <rFont val="Times New Roman"/>
        <charset val="0"/>
      </rPr>
      <t>55</t>
    </r>
    <r>
      <rPr>
        <sz val="10"/>
        <rFont val="宋体"/>
        <charset val="0"/>
      </rPr>
      <t>户脱贫户参加前期项目论证，解决当地群众出行问题，降低农产品运输成本，方便农产品出售。</t>
    </r>
  </si>
  <si>
    <t>南川区中桥乡普陀村山坪塘整治及蓄水池建设项目</t>
  </si>
  <si>
    <t>中桥乡普陀村</t>
  </si>
  <si>
    <t>本项目通过增建基础设施，可推动发展种植业，涉及55户203人受益，其中脱贫户14户52人受益。</t>
  </si>
  <si>
    <r>
      <rPr>
        <sz val="10"/>
        <rFont val="Times New Roman"/>
        <charset val="0"/>
      </rPr>
      <t>10</t>
    </r>
    <r>
      <rPr>
        <sz val="10"/>
        <rFont val="宋体"/>
        <charset val="0"/>
      </rPr>
      <t>人参加前期项目调研、意见征集工作，相关</t>
    </r>
    <r>
      <rPr>
        <sz val="10"/>
        <rFont val="Times New Roman"/>
        <charset val="0"/>
      </rPr>
      <t>33</t>
    </r>
    <r>
      <rPr>
        <sz val="10"/>
        <rFont val="宋体"/>
        <charset val="0"/>
      </rPr>
      <t>户农户含</t>
    </r>
    <r>
      <rPr>
        <sz val="10"/>
        <rFont val="Times New Roman"/>
        <charset val="0"/>
      </rPr>
      <t>4</t>
    </r>
    <r>
      <rPr>
        <sz val="10"/>
        <rFont val="宋体"/>
        <charset val="0"/>
      </rPr>
      <t>户脱贫户农业产业灌溉及巩固饮水受益</t>
    </r>
  </si>
  <si>
    <t>南川区水江镇古城社区特色果园种植项目</t>
  </si>
  <si>
    <t>预计年产值500万元，带动50人就业。</t>
  </si>
  <si>
    <r>
      <rPr>
        <sz val="10"/>
        <rFont val="Times New Roman"/>
        <charset val="0"/>
      </rPr>
      <t>10</t>
    </r>
    <r>
      <rPr>
        <sz val="10"/>
        <rFont val="宋体"/>
        <charset val="0"/>
      </rPr>
      <t>人参与前期项目确定会议、决议，</t>
    </r>
    <r>
      <rPr>
        <sz val="10"/>
        <rFont val="Times New Roman"/>
        <charset val="0"/>
      </rPr>
      <t>10</t>
    </r>
    <r>
      <rPr>
        <sz val="10"/>
        <rFont val="宋体"/>
        <charset val="0"/>
      </rPr>
      <t>人参与入库项目的选择，带动</t>
    </r>
    <r>
      <rPr>
        <sz val="10"/>
        <rFont val="Times New Roman"/>
        <charset val="0"/>
      </rPr>
      <t>50</t>
    </r>
    <r>
      <rPr>
        <sz val="10"/>
        <rFont val="宋体"/>
        <charset val="0"/>
      </rPr>
      <t>人就业。</t>
    </r>
  </si>
  <si>
    <t>南川区东城街道黄淦村2组灌溉蓄水池建设项目</t>
  </si>
  <si>
    <t>项目建成后能灌溉2社农田约20亩,柑橘柚子基地50亩。</t>
  </si>
  <si>
    <r>
      <rPr>
        <sz val="10"/>
        <rFont val="宋体"/>
        <charset val="0"/>
      </rPr>
      <t>村民代表</t>
    </r>
    <r>
      <rPr>
        <sz val="10"/>
        <rFont val="Times New Roman"/>
        <charset val="0"/>
      </rPr>
      <t>10</t>
    </r>
    <r>
      <rPr>
        <sz val="10"/>
        <rFont val="宋体"/>
        <charset val="0"/>
      </rPr>
      <t>人参与前期项目确定会议</t>
    </r>
  </si>
  <si>
    <t>楠竹山镇锅厂村黄家湾山坪塘续建工程</t>
  </si>
  <si>
    <t>锅厂村</t>
  </si>
  <si>
    <t>项目续建后解决69户200人（其中贫困户5户17人)的饮水和灌溉问题</t>
  </si>
  <si>
    <t>10人参与前期项目确定会议、决定，5人参与入库项目的选择，5人参与项目实施过程中施工质量和资金使用的监管。项目实施后，解决20户68人的饮水问题</t>
  </si>
  <si>
    <r>
      <rPr>
        <sz val="12"/>
        <rFont val="宋体"/>
        <charset val="0"/>
      </rPr>
      <t>西城街道永隆居委</t>
    </r>
    <r>
      <rPr>
        <sz val="12"/>
        <rFont val="Times New Roman"/>
        <charset val="0"/>
      </rPr>
      <t>7</t>
    </r>
    <r>
      <rPr>
        <sz val="12"/>
        <rFont val="宋体"/>
        <charset val="0"/>
      </rPr>
      <t>组管网延伸工程项目</t>
    </r>
  </si>
  <si>
    <t>永隆居委</t>
  </si>
  <si>
    <t>供水管道安装DN300钢塑复合管2717米，DN90钢塑复合管260米，ND63塑料管386米，人工挖沟槽约1700立方米，回填约1700立方米，安装DN15表径93户。</t>
  </si>
  <si>
    <r>
      <rPr>
        <sz val="10"/>
        <rFont val="Times New Roman"/>
        <charset val="0"/>
      </rPr>
      <t>10</t>
    </r>
    <r>
      <rPr>
        <sz val="10"/>
        <rFont val="宋体"/>
        <charset val="0"/>
      </rPr>
      <t>人参与前期项目确定会议、决议，</t>
    </r>
    <r>
      <rPr>
        <sz val="10"/>
        <rFont val="Times New Roman"/>
        <charset val="0"/>
      </rPr>
      <t>10</t>
    </r>
    <r>
      <rPr>
        <sz val="10"/>
        <rFont val="宋体"/>
        <charset val="0"/>
      </rPr>
      <t>人参与入库项目的选择，</t>
    </r>
    <r>
      <rPr>
        <sz val="10"/>
        <rFont val="Times New Roman"/>
        <charset val="0"/>
      </rPr>
      <t>3</t>
    </r>
    <r>
      <rPr>
        <sz val="10"/>
        <rFont val="宋体"/>
        <charset val="0"/>
      </rPr>
      <t>人参与项目实施过程中施工质量和资金使用的监督。</t>
    </r>
  </si>
  <si>
    <t>南川区福寿镇蓄水池维修整治项目</t>
  </si>
  <si>
    <t>福寿镇</t>
  </si>
  <si>
    <t>项目建成后能有效带动白岩村四社部分农民增收。</t>
  </si>
  <si>
    <r>
      <rPr>
        <sz val="10"/>
        <rFont val="宋体"/>
        <charset val="0"/>
      </rPr>
      <t>白岩村支两委和驻村组及村民代表</t>
    </r>
    <r>
      <rPr>
        <sz val="10"/>
        <rFont val="Times New Roman"/>
        <charset val="0"/>
      </rPr>
      <t>13</t>
    </r>
    <r>
      <rPr>
        <sz val="10"/>
        <rFont val="宋体"/>
        <charset val="0"/>
      </rPr>
      <t>人参加前期项目确定会议、决议，</t>
    </r>
    <r>
      <rPr>
        <sz val="10"/>
        <rFont val="Times New Roman"/>
        <charset val="0"/>
      </rPr>
      <t>7</t>
    </r>
    <r>
      <rPr>
        <sz val="10"/>
        <rFont val="宋体"/>
        <charset val="0"/>
      </rPr>
      <t>人参与了入库项目的选择，</t>
    </r>
    <r>
      <rPr>
        <sz val="10"/>
        <rFont val="Times New Roman"/>
        <charset val="0"/>
      </rPr>
      <t>6</t>
    </r>
    <r>
      <rPr>
        <sz val="10"/>
        <rFont val="宋体"/>
        <charset val="0"/>
      </rPr>
      <t>人参与项目实施过程中施工质量和资金使用的监督，项目建成后可为白岩村</t>
    </r>
    <r>
      <rPr>
        <sz val="10"/>
        <rFont val="Times New Roman"/>
        <charset val="0"/>
      </rPr>
      <t>4</t>
    </r>
    <r>
      <rPr>
        <sz val="10"/>
        <rFont val="宋体"/>
        <charset val="0"/>
      </rPr>
      <t>社村民产业发展提供水源。</t>
    </r>
  </si>
  <si>
    <t>南川区峰岩乡峰中村2021年通村公路硬化项目</t>
  </si>
  <si>
    <t>项目实施可解决285户921人，涉及贫困户20户68人的出行，促进沿线产业发展，巩固脱贫攻坚成果。</t>
  </si>
  <si>
    <t>南川区古花镇古花村河提整治项目</t>
  </si>
  <si>
    <t>古花镇</t>
  </si>
  <si>
    <t>项目实施后可保障100户农田安全，涉及贫困户16户50人。</t>
  </si>
  <si>
    <t>脱贫户全程参与项目的实施和监督，项目实施后可降低农田受灾风险，带动就地就业，增加脱贫人口收入。</t>
  </si>
  <si>
    <t>南川区河图镇骑坪村乡村旅游基础设施建设项目</t>
  </si>
  <si>
    <t>带动乡村旅游发展，促进骑坪村350户1200余人增收，帮助村民线上线下销售农副产品，全面解决脱贫群众农副产品销售难问题。</t>
  </si>
  <si>
    <t>15人参与前期项目确定会议、决定，15人参与入库项目的选择，5人参与项目实施过程中施工质量和资金使用的监管。解决就近务工10人以上（其中脱贫户5人）。</t>
  </si>
  <si>
    <t>南川区河图镇骑坪村人饮管网改造工程</t>
  </si>
  <si>
    <t>项目实施后，能长期解决120户421人饮水安全。</t>
  </si>
  <si>
    <t>15人参与前期项目确定会议、决定，15人参与入库项目的选择，5人参与项目实施过程中施工质量和资金使用的监管。解决就近务工10人以上。</t>
  </si>
  <si>
    <t>南川区2021年度项目管理费</t>
  </si>
  <si>
    <r>
      <rPr>
        <sz val="10"/>
        <rFont val="宋体"/>
        <charset val="0"/>
      </rPr>
      <t>义务监督员</t>
    </r>
    <r>
      <rPr>
        <sz val="10"/>
        <rFont val="Times New Roman"/>
        <charset val="0"/>
      </rPr>
      <t>120</t>
    </r>
    <r>
      <rPr>
        <sz val="10"/>
        <rFont val="宋体"/>
        <charset val="0"/>
      </rPr>
      <t>人参与项目实施过程中资金使用的监督，做好项目管理工作，群众受益。</t>
    </r>
  </si>
  <si>
    <t>致富带头人培训项目</t>
  </si>
  <si>
    <t>培训合格率达到95%，每名致富带头人带动贫困户3户产业发展</t>
  </si>
  <si>
    <r>
      <rPr>
        <sz val="10"/>
        <rFont val="Times New Roman"/>
        <charset val="0"/>
      </rPr>
      <t>522</t>
    </r>
    <r>
      <rPr>
        <sz val="10"/>
        <rFont val="宋体"/>
        <charset val="0"/>
      </rPr>
      <t>名致富带头人参与项目实施，通过培训培育，带动脱贫人口</t>
    </r>
    <r>
      <rPr>
        <sz val="10"/>
        <rFont val="Times New Roman"/>
        <charset val="0"/>
      </rPr>
      <t>1566</t>
    </r>
    <r>
      <rPr>
        <sz val="10"/>
        <rFont val="宋体"/>
        <charset val="0"/>
      </rPr>
      <t>户产业发展。</t>
    </r>
  </si>
  <si>
    <t>南川区支持解决防止返贫突出问题</t>
  </si>
  <si>
    <t>健全防止返贫致贫监测和帮扶机制，加强监测预警，强化及时帮扶，对监测帮扶对象采取有针对性的预防性措施和事后帮扶措施</t>
  </si>
  <si>
    <r>
      <rPr>
        <sz val="10"/>
        <rFont val="宋体"/>
        <charset val="0"/>
      </rPr>
      <t>健全防止返贫致贫监测和帮扶机制，加强监测预警，强化及时帮扶，脱贫户</t>
    </r>
    <r>
      <rPr>
        <sz val="10"/>
        <rFont val="Times New Roman"/>
        <charset val="0"/>
      </rPr>
      <t>20</t>
    </r>
    <r>
      <rPr>
        <sz val="10"/>
        <rFont val="宋体"/>
        <charset val="0"/>
      </rPr>
      <t>人参与项目的立项、审核，监督。</t>
    </r>
  </si>
  <si>
    <t>南川区脱贫人口跨省就业支持</t>
  </si>
  <si>
    <t>促进返乡在乡脱贫劳动力发展产业和就业增收</t>
  </si>
  <si>
    <r>
      <rPr>
        <sz val="10"/>
        <rFont val="宋体"/>
        <charset val="0"/>
      </rPr>
      <t>促进返乡在乡脱贫劳动力发展产业和就业增收，脱贫户</t>
    </r>
    <r>
      <rPr>
        <sz val="10"/>
        <rFont val="Times New Roman"/>
        <charset val="0"/>
      </rPr>
      <t>20</t>
    </r>
    <r>
      <rPr>
        <sz val="10"/>
        <rFont val="宋体"/>
        <charset val="0"/>
      </rPr>
      <t>人参与项目的立项、审核，监督。</t>
    </r>
  </si>
  <si>
    <t>黎香湖东湖人饮巩固提升工程</t>
  </si>
  <si>
    <t>解决550户（1375人）的饮水安全问题。</t>
  </si>
  <si>
    <t>10人参与前期项目确定会议、决定，5人参与入库项目的选择，5人参与项目实施过程中施工质量和资金使用的监管。项目实施后，解决1375人的饮水问题</t>
  </si>
  <si>
    <r>
      <rPr>
        <sz val="12"/>
        <rFont val="宋体"/>
        <charset val="0"/>
      </rPr>
      <t>西城街道安平居委</t>
    </r>
    <r>
      <rPr>
        <sz val="12"/>
        <rFont val="Times New Roman"/>
        <charset val="0"/>
      </rPr>
      <t>7</t>
    </r>
    <r>
      <rPr>
        <sz val="12"/>
        <rFont val="宋体"/>
        <charset val="0"/>
      </rPr>
      <t>社人饮工程（芋头沟）</t>
    </r>
  </si>
  <si>
    <t>西城街道安平居委</t>
  </si>
  <si>
    <t>安坪居委7社38户饮水问题</t>
  </si>
  <si>
    <t>10人参与前期项目确定会议、决定，5人参与入库项目的选择，5人参与项目实施过程中施工质量和资金使用的监管。项目实施后，解决38户的饮水问题</t>
  </si>
  <si>
    <t>峰岩乡峰胜村2、3社人饮工程</t>
  </si>
  <si>
    <t>峰胜村2、3社40户饮水问题</t>
  </si>
  <si>
    <t>10人参与前期项目确定会议、决定，5人参与入库项目的选择，5人参与项目实施过程中施工质量和资金使用的监管。项目实施后，解决40户的饮水问题</t>
  </si>
  <si>
    <t>民主镇卓家桥水厂管网改造</t>
  </si>
  <si>
    <t>民主镇狮子村1、2社200户饮水问题</t>
  </si>
  <si>
    <t>10人参与前期项目确定会议、决定，5人参与入库项目的选择，5人参与项目实施过程中施工质量和资金使用的监管。项目实施后，解决200户的饮水问题</t>
  </si>
  <si>
    <t>红庙水厂等5处水质提升工程</t>
  </si>
  <si>
    <t>解决5个水厂的供水水质达标难问题，其中村级水厂4个、集镇水厂1个。</t>
  </si>
  <si>
    <t>10人参与前期项目确定会议、决定，5人参与入库项目的选择，5人参与项目实施过程中施工质量和资金使用的监管。项目实施后，解决3500人的饮水问题</t>
  </si>
  <si>
    <t>太平场镇维修整治桥头居委（13社、16社）、高洞村人饮（石鹰涯山坪塘）工程</t>
  </si>
  <si>
    <t>工程实施后能解决桥头社区10、11、12、13、14社以及16社400余户1300人（其中贫困户53户200人、水库移民109人）的饮水安全问题</t>
  </si>
  <si>
    <r>
      <rPr>
        <sz val="10"/>
        <rFont val="Times New Roman"/>
        <charset val="0"/>
      </rPr>
      <t>11</t>
    </r>
    <r>
      <rPr>
        <sz val="10"/>
        <rFont val="宋体"/>
        <charset val="0"/>
      </rPr>
      <t>人镇、村、社代表参加前期项目确定会议、决议，受益人口</t>
    </r>
    <r>
      <rPr>
        <sz val="10"/>
        <rFont val="Times New Roman"/>
        <charset val="0"/>
      </rPr>
      <t>400</t>
    </r>
    <r>
      <rPr>
        <sz val="10"/>
        <rFont val="宋体"/>
        <charset val="0"/>
      </rPr>
      <t>余户</t>
    </r>
    <r>
      <rPr>
        <sz val="10"/>
        <rFont val="Times New Roman"/>
        <charset val="0"/>
      </rPr>
      <t>1300</t>
    </r>
    <r>
      <rPr>
        <sz val="10"/>
        <rFont val="宋体"/>
        <charset val="0"/>
      </rPr>
      <t>人，其中脱贫户</t>
    </r>
    <r>
      <rPr>
        <sz val="10"/>
        <rFont val="Times New Roman"/>
        <charset val="0"/>
      </rPr>
      <t>53</t>
    </r>
    <r>
      <rPr>
        <sz val="10"/>
        <rFont val="宋体"/>
        <charset val="0"/>
      </rPr>
      <t>户</t>
    </r>
    <r>
      <rPr>
        <sz val="10"/>
        <rFont val="Times New Roman"/>
        <charset val="0"/>
      </rPr>
      <t>200</t>
    </r>
    <r>
      <rPr>
        <sz val="10"/>
        <rFont val="宋体"/>
        <charset val="0"/>
      </rPr>
      <t>人</t>
    </r>
  </si>
  <si>
    <r>
      <rPr>
        <sz val="12"/>
        <rFont val="宋体"/>
        <charset val="0"/>
      </rPr>
      <t>楠竹山镇谢坝村供水保障工程</t>
    </r>
    <r>
      <rPr>
        <sz val="12"/>
        <rFont val="Times New Roman"/>
        <charset val="0"/>
      </rPr>
      <t>(</t>
    </r>
    <r>
      <rPr>
        <sz val="12"/>
        <rFont val="宋体"/>
        <charset val="0"/>
      </rPr>
      <t>水厂及管网改造</t>
    </r>
    <r>
      <rPr>
        <sz val="12"/>
        <rFont val="Times New Roman"/>
        <charset val="0"/>
      </rPr>
      <t>)</t>
    </r>
  </si>
  <si>
    <t>楠竹山镇谢坝村</t>
  </si>
  <si>
    <t>解决楠竹山镇谢坝村168户用户的供水水质和提升供水保障率。</t>
  </si>
  <si>
    <t>10人参与前期项目确定会议、决定，5人参与入库项目的选择，5人参与项目实施过程中施工质量和资金使用的监管。项目实施后，解决700人的饮水问题</t>
  </si>
  <si>
    <t>楠竹山镇锅厂村果山滑坡地灾安置点饮水工程</t>
  </si>
  <si>
    <t>锅厂村1社果山地灾户集中安置点20户68人(其中贫困户1户3人低保户2户6人）的饮水问题</t>
  </si>
  <si>
    <t>“十四五”农村供水保障规划设计费</t>
  </si>
  <si>
    <t>生活条件改善</t>
  </si>
  <si>
    <t>全区</t>
  </si>
  <si>
    <t>完成《南川区“十四五”农村供水保障规划》</t>
  </si>
  <si>
    <t>为南川区“十四五”期间农村供水保障提供参考方案。</t>
  </si>
  <si>
    <t>通过调研征求部分乡镇（街道）意见</t>
  </si>
  <si>
    <t>扶贫济困医疗基金</t>
  </si>
  <si>
    <t>减轻困难群众医疗费用负担，健全社会保障体系。</t>
  </si>
  <si>
    <r>
      <rPr>
        <sz val="10"/>
        <rFont val="宋体"/>
        <charset val="0"/>
      </rPr>
      <t>脱贫户</t>
    </r>
    <r>
      <rPr>
        <sz val="10"/>
        <rFont val="Times New Roman"/>
        <charset val="0"/>
      </rPr>
      <t>36879</t>
    </r>
    <r>
      <rPr>
        <sz val="10"/>
        <rFont val="宋体"/>
        <charset val="0"/>
      </rPr>
      <t>人参与项目实施；</t>
    </r>
    <r>
      <rPr>
        <sz val="10"/>
        <rFont val="Times New Roman"/>
        <charset val="0"/>
      </rPr>
      <t>36879</t>
    </r>
    <r>
      <rPr>
        <sz val="10"/>
        <rFont val="宋体"/>
        <charset val="0"/>
      </rPr>
      <t>名脱贫户达到条件可享受医疗救助基金，通过建立健康扶贫医疗基金，减少脱贫户</t>
    </r>
    <r>
      <rPr>
        <sz val="10"/>
        <rFont val="Times New Roman"/>
        <charset val="0"/>
      </rPr>
      <t>36879</t>
    </r>
    <r>
      <rPr>
        <sz val="10"/>
        <rFont val="宋体"/>
        <charset val="0"/>
      </rPr>
      <t>人医疗方面支出。</t>
    </r>
  </si>
  <si>
    <t>农村危房改造配套资金</t>
  </si>
  <si>
    <t>解决农村建卡贫困户、低保户、分散供养五保户等群众居住安全。</t>
  </si>
  <si>
    <r>
      <rPr>
        <sz val="10"/>
        <rFont val="Times New Roman"/>
        <charset val="0"/>
      </rPr>
      <t>1650</t>
    </r>
    <r>
      <rPr>
        <sz val="10"/>
        <rFont val="宋体"/>
        <charset val="0"/>
      </rPr>
      <t>名群众参与项目建设过程，通过危房改造，保障了</t>
    </r>
    <r>
      <rPr>
        <sz val="10"/>
        <rFont val="Times New Roman"/>
        <charset val="0"/>
      </rPr>
      <t>753</t>
    </r>
    <r>
      <rPr>
        <sz val="10"/>
        <rFont val="宋体"/>
        <charset val="0"/>
      </rPr>
      <t>户三类重点对象住房安全问题，改善生活条件</t>
    </r>
  </si>
  <si>
    <t>健康扶贫政府兜底资金</t>
  </si>
  <si>
    <t>减少农村建档立卡贫困户医疗支出，降低因病致贫返贫风险。</t>
  </si>
  <si>
    <r>
      <rPr>
        <sz val="10"/>
        <rFont val="宋体"/>
        <charset val="0"/>
      </rPr>
      <t>脱贫户</t>
    </r>
    <r>
      <rPr>
        <sz val="10"/>
        <rFont val="Times New Roman"/>
        <charset val="0"/>
      </rPr>
      <t>36879</t>
    </r>
    <r>
      <rPr>
        <sz val="10"/>
        <rFont val="宋体"/>
        <charset val="0"/>
      </rPr>
      <t>人参与项目实施，按民政救助对象和建档立卡脱贫人口人均</t>
    </r>
    <r>
      <rPr>
        <sz val="10"/>
        <rFont val="Times New Roman"/>
        <charset val="0"/>
      </rPr>
      <t>100</t>
    </r>
    <r>
      <rPr>
        <sz val="10"/>
        <rFont val="宋体"/>
        <charset val="0"/>
      </rPr>
      <t>元的资金，组建基金池，有效降低</t>
    </r>
    <r>
      <rPr>
        <sz val="10"/>
        <rFont val="Times New Roman"/>
        <charset val="0"/>
      </rPr>
      <t>36879</t>
    </r>
    <r>
      <rPr>
        <sz val="10"/>
        <rFont val="宋体"/>
        <charset val="0"/>
      </rPr>
      <t>名脱贫户医疗支出。</t>
    </r>
    <r>
      <rPr>
        <sz val="10"/>
        <rFont val="Times New Roman"/>
        <charset val="0"/>
      </rPr>
      <t xml:space="preserve"> </t>
    </r>
  </si>
  <si>
    <t>重庆籍建档立卡贫困家庭大学生资助</t>
  </si>
  <si>
    <t>进一步完善建档立卡贫困家庭资助政策，切实减轻建档立卡贫困家庭大学生支出负担。确保每一名建档立卡大学生“能上学”、“上好学”发挥教育斩断贫困代际的传递作用，确保实现高质量稳定脱贫。</t>
  </si>
  <si>
    <r>
      <rPr>
        <sz val="10"/>
        <rFont val="宋体"/>
        <charset val="0"/>
      </rPr>
      <t>进一步完善低收入家庭大学生资助政策，切实减轻低收入家庭大学生教育支出负担。</t>
    </r>
    <r>
      <rPr>
        <sz val="10"/>
        <rFont val="Times New Roman"/>
        <charset val="0"/>
      </rPr>
      <t>3</t>
    </r>
    <r>
      <rPr>
        <sz val="10"/>
        <rFont val="宋体"/>
        <charset val="0"/>
      </rPr>
      <t>人参与项目实施过程中施工质量和资金使用的监督。</t>
    </r>
  </si>
  <si>
    <t>5年救助计划</t>
  </si>
  <si>
    <t>资助学前教育、义务教育、普通高中教育、中职教育中的建卡贫困户子女，通过兑现落实资助政策和教育扶贫扶智，围绕义务教育优质均衡发展，缩小城乡差距，大力培养贫困家庭孩子，为实现巩固脱贫攻坚目标，全面建成小康社会奠定基础。</t>
  </si>
  <si>
    <t>通过兑现落实资助政策和教育扶贫扶智，围绕义务教育优质均衡发展，缩小城乡差距</t>
  </si>
  <si>
    <t>前星村乡村振兴以工代赈示范工程</t>
  </si>
  <si>
    <t>项目实施可以缓解水滩安置区停车难问题，推动水滩安置区产业发展和乡村旅游发展</t>
  </si>
  <si>
    <r>
      <rPr>
        <sz val="10"/>
        <rFont val="Times New Roman"/>
        <charset val="0"/>
      </rPr>
      <t>4</t>
    </r>
    <r>
      <rPr>
        <sz val="10"/>
        <rFont val="宋体"/>
        <charset val="0"/>
      </rPr>
      <t>人参与前期项目确定会议、决议，</t>
    </r>
    <r>
      <rPr>
        <sz val="10"/>
        <rFont val="Times New Roman"/>
        <charset val="0"/>
      </rPr>
      <t>3</t>
    </r>
    <r>
      <rPr>
        <sz val="10"/>
        <rFont val="宋体"/>
        <charset val="0"/>
      </rPr>
      <t>人参与项目实施过程中施工质量和资金使用的监督。</t>
    </r>
  </si>
  <si>
    <t>河图镇骑坪村人居环境整治建设项目</t>
  </si>
  <si>
    <t>河图镇骑坪村</t>
  </si>
  <si>
    <t>改善该村2组及周边50余户160余人出行及人居环境。</t>
  </si>
  <si>
    <t>15人参与前期项目确定会议、决定，15人参与入库项目的选择，5人参与项目实施过程中施工质量和资金使用的监管。群众投劳折资0.5万元</t>
  </si>
  <si>
    <t>重庆市南川区林木良种场2021年国有贫困林场扶贫资金项目—枯死松树除治项目</t>
  </si>
  <si>
    <t>除治贫困国有林场国有林区域枯死松树1.2万株以上，有效防治枯死松树扩散蔓延损害林地资源，使森林资源、生态得到有效保护。为南川区贫困户提供10个临时性就业工作岗位，人均增加务工工资收入2000元/人。</t>
  </si>
  <si>
    <r>
      <rPr>
        <sz val="10"/>
        <rFont val="宋体"/>
        <charset val="0"/>
      </rPr>
      <t>通过项目建设，为南川区脱贫户提供</t>
    </r>
    <r>
      <rPr>
        <sz val="10"/>
        <rFont val="Times New Roman"/>
        <charset val="0"/>
      </rPr>
      <t>10</t>
    </r>
    <r>
      <rPr>
        <sz val="10"/>
        <rFont val="宋体"/>
        <charset val="0"/>
      </rPr>
      <t>个临时性就业工作岗位，人均增加务工工资收入</t>
    </r>
    <r>
      <rPr>
        <sz val="10"/>
        <rFont val="Times New Roman"/>
        <charset val="0"/>
      </rPr>
      <t>2000</t>
    </r>
    <r>
      <rPr>
        <sz val="10"/>
        <rFont val="宋体"/>
        <charset val="0"/>
      </rPr>
      <t>元</t>
    </r>
    <r>
      <rPr>
        <sz val="10"/>
        <rFont val="Times New Roman"/>
        <charset val="0"/>
      </rPr>
      <t>/</t>
    </r>
    <r>
      <rPr>
        <sz val="10"/>
        <rFont val="宋体"/>
        <charset val="0"/>
      </rPr>
      <t>人。</t>
    </r>
    <r>
      <rPr>
        <sz val="10"/>
        <rFont val="Times New Roman"/>
        <charset val="0"/>
      </rPr>
      <t>3</t>
    </r>
    <r>
      <rPr>
        <sz val="10"/>
        <rFont val="宋体"/>
        <charset val="0"/>
      </rPr>
      <t>人参与项目实施过程中施工质量和资金使用的监督。</t>
    </r>
  </si>
  <si>
    <t>重庆市南川区林木良种场2021年种子园生产业务用房维修维护项目</t>
  </si>
  <si>
    <t>完成兴隆种子园房生产业务用房维修维护项目总建筑面积1456平方米。 改善林木良种基地办公环境，提升林木良种培育基础条件，确保林业资源的总体质量，为林业经济的发展提供基础保障。为南川区周边脱贫人口或监测对象提供3个临时性就业工作岗位，人均增加务工工资收入2000元/人。</t>
  </si>
  <si>
    <r>
      <rPr>
        <sz val="10"/>
        <rFont val="宋体"/>
        <charset val="0"/>
      </rPr>
      <t>通过项目建设，为南川区周边脱贫人口或监测对象提供</t>
    </r>
    <r>
      <rPr>
        <sz val="10"/>
        <rFont val="Times New Roman"/>
        <charset val="0"/>
      </rPr>
      <t>3</t>
    </r>
    <r>
      <rPr>
        <sz val="10"/>
        <rFont val="宋体"/>
        <charset val="0"/>
      </rPr>
      <t>个临时性就业工作岗位，人均增加务工工资收入</t>
    </r>
    <r>
      <rPr>
        <sz val="10"/>
        <rFont val="Times New Roman"/>
        <charset val="0"/>
      </rPr>
      <t>2000</t>
    </r>
    <r>
      <rPr>
        <sz val="10"/>
        <rFont val="宋体"/>
        <charset val="0"/>
      </rPr>
      <t>元</t>
    </r>
    <r>
      <rPr>
        <sz val="10"/>
        <rFont val="Times New Roman"/>
        <charset val="0"/>
      </rPr>
      <t>/</t>
    </r>
    <r>
      <rPr>
        <sz val="10"/>
        <rFont val="宋体"/>
        <charset val="0"/>
      </rPr>
      <t>人。</t>
    </r>
    <r>
      <rPr>
        <sz val="10"/>
        <rFont val="Times New Roman"/>
        <charset val="0"/>
      </rPr>
      <t>3</t>
    </r>
    <r>
      <rPr>
        <sz val="10"/>
        <rFont val="宋体"/>
        <charset val="0"/>
      </rPr>
      <t>人参与项目实施过程中施工质量和资金使用的监督。</t>
    </r>
  </si>
  <si>
    <t>山王坪镇庙坝村三社公路建设项目</t>
  </si>
  <si>
    <t>解决当地群众121余人（其中少数民族4人，脱贫人口34人，监测户3人，边缘户3人）出行困难，方便当地群众生产生活，推动经济发展。</t>
  </si>
  <si>
    <r>
      <rPr>
        <sz val="10"/>
        <rFont val="Times New Roman"/>
        <charset val="0"/>
      </rPr>
      <t>9</t>
    </r>
    <r>
      <rPr>
        <sz val="10"/>
        <rFont val="宋体"/>
        <charset val="0"/>
      </rPr>
      <t>户脱贫户参加前期项目确定会议、决议，通过项目建设，解决当地群众</t>
    </r>
    <r>
      <rPr>
        <sz val="10"/>
        <rFont val="Times New Roman"/>
        <charset val="0"/>
      </rPr>
      <t>121</t>
    </r>
    <r>
      <rPr>
        <sz val="10"/>
        <rFont val="宋体"/>
        <charset val="0"/>
      </rPr>
      <t>余人出行困难（补充项目抉择群众参与方式）</t>
    </r>
  </si>
  <si>
    <r>
      <rPr>
        <sz val="12"/>
        <rFont val="宋体"/>
        <charset val="0"/>
      </rPr>
      <t>河图镇虎头村、</t>
    </r>
    <r>
      <rPr>
        <sz val="12"/>
        <rFont val="Times New Roman"/>
        <charset val="0"/>
      </rPr>
      <t xml:space="preserve"> </t>
    </r>
    <r>
      <rPr>
        <sz val="12"/>
        <rFont val="宋体"/>
        <charset val="0"/>
      </rPr>
      <t>上河村人饮管网</t>
    </r>
    <r>
      <rPr>
        <sz val="12"/>
        <rFont val="Times New Roman"/>
        <charset val="0"/>
      </rPr>
      <t xml:space="preserve"> </t>
    </r>
    <r>
      <rPr>
        <sz val="12"/>
        <rFont val="宋体"/>
        <charset val="0"/>
      </rPr>
      <t>改造项目</t>
    </r>
  </si>
  <si>
    <t>河图镇虎头村</t>
  </si>
  <si>
    <t>解决虎头村、上河村48户182人（其中贫困户9户28人）解决虎头村、上河村48户182人改善饮水质量，减少疾病传染，使群众生活质量和健康水平得以保障。</t>
  </si>
  <si>
    <t>15人参与前期项目确定会议、决定，15人参与入库项目的选择，5人参与项目实施过程中施工质量和资金使用的监管。解决虎头村、上河村48户182人饮水质量。</t>
  </si>
  <si>
    <r>
      <rPr>
        <sz val="12"/>
        <rFont val="宋体"/>
        <charset val="0"/>
      </rPr>
      <t>南川区民主镇易地扶贫搬迁后续扶持建设项目</t>
    </r>
    <r>
      <rPr>
        <sz val="12"/>
        <rFont val="Times New Roman"/>
        <charset val="0"/>
      </rPr>
      <t xml:space="preserve">
</t>
    </r>
  </si>
  <si>
    <t>民主镇</t>
  </si>
  <si>
    <t>项目实施可以完善养殖基地基础设施，促进民主镇文福村产业振兴</t>
  </si>
  <si>
    <r>
      <rPr>
        <sz val="10"/>
        <rFont val="Times New Roman"/>
        <charset val="0"/>
      </rPr>
      <t>23</t>
    </r>
    <r>
      <rPr>
        <sz val="10"/>
        <rFont val="宋体"/>
        <charset val="0"/>
      </rPr>
      <t>人参与前期项目确定会议、决议、</t>
    </r>
    <r>
      <rPr>
        <sz val="10"/>
        <rFont val="Times New Roman"/>
        <charset val="0"/>
      </rPr>
      <t>9</t>
    </r>
    <r>
      <rPr>
        <sz val="10"/>
        <rFont val="宋体"/>
        <charset val="0"/>
      </rPr>
      <t>人参与项目实施过程中施工质量和资金使用的监督。</t>
    </r>
  </si>
  <si>
    <t>南川区雨露计划职业教育补助</t>
  </si>
  <si>
    <t>建卡脱贫户家庭、监测户家庭中接受中、高职教育的子女资助应补尽补。</t>
  </si>
  <si>
    <r>
      <rPr>
        <sz val="10"/>
        <rFont val="Times New Roman"/>
        <charset val="0"/>
      </rPr>
      <t>1000</t>
    </r>
    <r>
      <rPr>
        <sz val="10"/>
        <rFont val="宋体"/>
        <charset val="0"/>
      </rPr>
      <t>人参与项目实施，通过资助提升资助对象自我发展能力，促进就业增收。</t>
    </r>
  </si>
  <si>
    <t>南川区头渡镇柏枝村1社社道公路建设</t>
  </si>
  <si>
    <r>
      <rPr>
        <sz val="9"/>
        <rFont val="宋体"/>
        <charset val="134"/>
        <scheme val="minor"/>
      </rPr>
      <t>项目实施可解决</t>
    </r>
    <r>
      <rPr>
        <sz val="9"/>
        <rFont val="宋体"/>
        <charset val="134"/>
      </rPr>
      <t>2个农业社146户469人的出行，促进沿线方竹笋产业发展，巩固脱贫攻坚成果。</t>
    </r>
  </si>
  <si>
    <t>南川区中桥乡普陀村富硒米生产加工车间及直播间建设项目</t>
  </si>
  <si>
    <t>本项目通过富硒米生产加工车间及直播间建设，带动村民28户126人发展产业，其中脱贫户8户29人。</t>
  </si>
  <si>
    <r>
      <rPr>
        <sz val="10"/>
        <rFont val="Times New Roman"/>
        <charset val="0"/>
      </rPr>
      <t>10</t>
    </r>
    <r>
      <rPr>
        <sz val="10"/>
        <rFont val="宋体"/>
        <charset val="0"/>
      </rPr>
      <t>人参加前期项目调研、意见征集工作，相关</t>
    </r>
    <r>
      <rPr>
        <sz val="10"/>
        <rFont val="Times New Roman"/>
        <charset val="0"/>
      </rPr>
      <t>28</t>
    </r>
    <r>
      <rPr>
        <sz val="10"/>
        <rFont val="宋体"/>
        <charset val="0"/>
      </rPr>
      <t>户农户含</t>
    </r>
    <r>
      <rPr>
        <sz val="10"/>
        <rFont val="Times New Roman"/>
        <charset val="0"/>
      </rPr>
      <t>8</t>
    </r>
    <r>
      <rPr>
        <sz val="10"/>
        <rFont val="宋体"/>
        <charset val="0"/>
      </rPr>
      <t>户脱贫户受益</t>
    </r>
  </si>
  <si>
    <t>南川区三泉镇观音村观音岩公厕项目</t>
  </si>
  <si>
    <t>项目实施可完善产业基础设施建设，观音村400人受益解决村民和游客卫生公厕问题</t>
  </si>
  <si>
    <r>
      <rPr>
        <sz val="10"/>
        <rFont val="Times New Roman"/>
        <charset val="0"/>
      </rPr>
      <t>16</t>
    </r>
    <r>
      <rPr>
        <sz val="10"/>
        <rFont val="宋体"/>
        <charset val="0"/>
      </rPr>
      <t>户参加前期项目确定会议、决议。项目实施可完善基础设施建设，解决</t>
    </r>
    <r>
      <rPr>
        <sz val="10"/>
        <rFont val="Times New Roman"/>
        <charset val="0"/>
      </rPr>
      <t>400</t>
    </r>
    <r>
      <rPr>
        <sz val="10"/>
        <rFont val="宋体"/>
        <charset val="0"/>
      </rPr>
      <t>人卫生公厕问题</t>
    </r>
  </si>
  <si>
    <t>南川区黎香湖镇2021年农村道路建设项目</t>
  </si>
  <si>
    <r>
      <rPr>
        <sz val="10"/>
        <rFont val="Times New Roman"/>
        <charset val="0"/>
      </rPr>
      <t>10</t>
    </r>
    <r>
      <rPr>
        <sz val="10"/>
        <rFont val="宋体"/>
        <charset val="0"/>
      </rPr>
      <t>户脱贫户参加前期项目确定会议、决议，参与项目建设监督。</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</si>
</sst>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3" formatCode="_ * #,##0.00_ ;_ * \-#,##0.00_ ;_ * &quot;-&quot;??_ ;_ @_ "/>
    <numFmt numFmtId="176" formatCode="_ &quot;￥&quot;* #,##0.00_ ;_ &quot;￥&quot;* \-#,##0.00_ ;_ &quot;￥&quot;* \-??_ ;_ @_ "/>
    <numFmt numFmtId="177" formatCode="_ &quot;￥&quot;* #,##0_ ;_ &quot;￥&quot;* \-#,##0_ ;_ &quot;￥&quot;* \-_ ;_ @_ "/>
    <numFmt numFmtId="178" formatCode="0;_가"/>
  </numFmts>
  <fonts count="49">
    <font>
      <sz val="12"/>
      <name val="宋体"/>
      <charset val="134"/>
    </font>
    <font>
      <sz val="12"/>
      <color indexed="10"/>
      <name val="宋体"/>
      <charset val="134"/>
    </font>
    <font>
      <sz val="12"/>
      <name val="Times New Roman"/>
      <charset val="0"/>
    </font>
    <font>
      <sz val="12"/>
      <name val="方正黑体_GBK"/>
      <charset val="0"/>
    </font>
    <font>
      <sz val="18"/>
      <name val="方正小标宋_GBK"/>
      <charset val="134"/>
    </font>
    <font>
      <sz val="18"/>
      <name val="Times New Roman"/>
      <charset val="0"/>
    </font>
    <font>
      <sz val="11"/>
      <name val="Times New Roman"/>
      <charset val="0"/>
    </font>
    <font>
      <sz val="10"/>
      <name val="Times New Roman"/>
      <charset val="0"/>
    </font>
    <font>
      <sz val="9"/>
      <name val="宋体"/>
      <charset val="134"/>
    </font>
    <font>
      <sz val="9"/>
      <color indexed="8"/>
      <name val="宋体"/>
      <charset val="134"/>
    </font>
    <font>
      <sz val="12"/>
      <name val="方正仿宋_GBK"/>
      <charset val="134"/>
    </font>
    <font>
      <sz val="10"/>
      <color theme="1"/>
      <name val="宋体"/>
      <charset val="134"/>
      <scheme val="minor"/>
    </font>
    <font>
      <sz val="11"/>
      <name val="宋体"/>
      <charset val="134"/>
      <scheme val="minor"/>
    </font>
    <font>
      <sz val="10"/>
      <name val="宋体"/>
      <charset val="134"/>
    </font>
    <font>
      <sz val="12"/>
      <color indexed="8"/>
      <name val="宋体"/>
      <charset val="134"/>
    </font>
    <font>
      <sz val="10"/>
      <name val="宋体"/>
      <charset val="0"/>
    </font>
    <font>
      <sz val="12"/>
      <color indexed="10"/>
      <name val="Times New Roman"/>
      <charset val="0"/>
    </font>
    <font>
      <sz val="12"/>
      <name val="宋体"/>
      <charset val="0"/>
    </font>
    <font>
      <sz val="12"/>
      <name val="宋体"/>
      <charset val="134"/>
      <scheme val="minor"/>
    </font>
    <font>
      <sz val="9"/>
      <name val="方正黑体_GBK"/>
      <charset val="134"/>
    </font>
    <font>
      <sz val="9"/>
      <name val="宋体"/>
      <charset val="134"/>
      <scheme val="minor"/>
    </font>
    <font>
      <sz val="10"/>
      <name val="宋体"/>
      <charset val="134"/>
      <scheme val="minor"/>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1"/>
      <color indexed="16"/>
      <name val="宋体"/>
      <charset val="134"/>
    </font>
    <font>
      <b/>
      <sz val="11"/>
      <color indexed="54"/>
      <name val="宋体"/>
      <charset val="134"/>
    </font>
    <font>
      <sz val="10"/>
      <name val="Arial"/>
      <charset val="0"/>
    </font>
    <font>
      <b/>
      <sz val="15"/>
      <color indexed="54"/>
      <name val="宋体"/>
      <charset val="134"/>
    </font>
    <font>
      <b/>
      <sz val="13"/>
      <color indexed="54"/>
      <name val="宋体"/>
      <charset val="134"/>
    </font>
    <font>
      <b/>
      <sz val="18"/>
      <color indexed="54"/>
      <name val="宋体"/>
      <charset val="134"/>
    </font>
    <font>
      <sz val="11"/>
      <color theme="1"/>
      <name val="宋体"/>
      <charset val="134"/>
      <scheme val="minor"/>
    </font>
    <font>
      <sz val="11"/>
      <name val="方正黑体_GBK"/>
      <charset val="134"/>
    </font>
  </fonts>
  <fills count="2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medium">
        <color indexed="44"/>
      </bottom>
      <diagonal/>
    </border>
    <border>
      <left/>
      <right/>
      <top/>
      <bottom style="medium">
        <color indexed="49"/>
      </bottom>
      <diagonal/>
    </border>
    <border>
      <left/>
      <right/>
      <top style="thin">
        <color indexed="49"/>
      </top>
      <bottom style="double">
        <color indexed="49"/>
      </bottom>
      <diagonal/>
    </border>
  </borders>
  <cellStyleXfs count="382">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0" fillId="2"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3" borderId="12" applyNumberFormat="0" applyAlignment="0" applyProtection="0">
      <alignment vertical="center"/>
    </xf>
    <xf numFmtId="0" fontId="31" fillId="4" borderId="13" applyNumberFormat="0" applyAlignment="0" applyProtection="0">
      <alignment vertical="center"/>
    </xf>
    <xf numFmtId="0" fontId="32" fillId="4" borderId="12" applyNumberFormat="0" applyAlignment="0" applyProtection="0">
      <alignment vertical="center"/>
    </xf>
    <xf numFmtId="0" fontId="33" fillId="5"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7" borderId="0" applyNumberFormat="0" applyBorder="0" applyAlignment="0" applyProtection="0">
      <alignment vertical="center"/>
    </xf>
    <xf numFmtId="0" fontId="40" fillId="14"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6" borderId="0" applyNumberFormat="0" applyBorder="0" applyAlignment="0" applyProtection="0">
      <alignment vertical="center"/>
    </xf>
    <xf numFmtId="0" fontId="40" fillId="16"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39" fillId="17"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11" borderId="0" applyNumberFormat="0" applyBorder="0" applyAlignment="0" applyProtection="0">
      <alignment vertical="center"/>
    </xf>
    <xf numFmtId="0" fontId="39" fillId="19" borderId="0" applyNumberFormat="0" applyBorder="0" applyAlignment="0" applyProtection="0">
      <alignment vertical="center"/>
    </xf>
    <xf numFmtId="0" fontId="39" fillId="21" borderId="0" applyNumberFormat="0" applyBorder="0" applyAlignment="0" applyProtection="0">
      <alignment vertical="center"/>
    </xf>
    <xf numFmtId="0" fontId="40" fillId="3"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6" fillId="6"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1" fillId="4" borderId="13" applyNumberFormat="0" applyAlignment="0" applyProtection="0">
      <alignment vertical="center"/>
    </xf>
    <xf numFmtId="0" fontId="0" fillId="0" borderId="0"/>
    <xf numFmtId="0" fontId="40" fillId="0" borderId="0">
      <alignment vertical="center"/>
    </xf>
    <xf numFmtId="0" fontId="0" fillId="0" borderId="0">
      <alignment vertical="center"/>
    </xf>
    <xf numFmtId="0" fontId="37" fillId="7" borderId="0" applyNumberFormat="0" applyBorder="0" applyAlignment="0" applyProtection="0">
      <alignment vertical="center"/>
    </xf>
    <xf numFmtId="0" fontId="32" fillId="4" borderId="12" applyNumberFormat="0" applyAlignment="0" applyProtection="0">
      <alignment vertical="center"/>
    </xf>
    <xf numFmtId="0" fontId="41" fillId="7" borderId="0" applyNumberFormat="0" applyBorder="0" applyAlignment="0" applyProtection="0">
      <alignment vertical="center"/>
    </xf>
    <xf numFmtId="0" fontId="39" fillId="3" borderId="0" applyNumberFormat="0" applyBorder="0" applyAlignment="0" applyProtection="0">
      <alignment vertical="center"/>
    </xf>
    <xf numFmtId="0" fontId="37" fillId="7" borderId="0" applyNumberFormat="0" applyBorder="0" applyAlignment="0" applyProtection="0">
      <alignment vertical="center"/>
    </xf>
    <xf numFmtId="0" fontId="40" fillId="0" borderId="0">
      <alignment vertical="center"/>
    </xf>
    <xf numFmtId="0" fontId="41" fillId="7" borderId="0" applyNumberFormat="0" applyBorder="0" applyAlignment="0" applyProtection="0">
      <alignment vertical="center"/>
    </xf>
    <xf numFmtId="0" fontId="40" fillId="0" borderId="0">
      <alignment vertical="center"/>
    </xf>
    <xf numFmtId="0" fontId="40" fillId="8" borderId="0" applyNumberFormat="0" applyBorder="0" applyAlignment="0" applyProtection="0">
      <alignment vertical="center"/>
    </xf>
    <xf numFmtId="0" fontId="40" fillId="0" borderId="0">
      <alignment vertical="center"/>
    </xf>
    <xf numFmtId="0" fontId="36" fillId="6" borderId="0" applyNumberFormat="0" applyBorder="0" applyAlignment="0" applyProtection="0">
      <alignment vertical="center"/>
    </xf>
    <xf numFmtId="0" fontId="0" fillId="0" borderId="0"/>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40" fillId="24" borderId="0" applyNumberFormat="0" applyBorder="0" applyAlignment="0" applyProtection="0">
      <alignment vertical="center"/>
    </xf>
    <xf numFmtId="0" fontId="40" fillId="0" borderId="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4" fillId="0" borderId="15" applyNumberFormat="0" applyFill="0" applyAlignment="0" applyProtection="0">
      <alignment vertical="center"/>
    </xf>
    <xf numFmtId="0" fontId="34" fillId="0" borderId="15" applyNumberFormat="0" applyFill="0" applyAlignment="0" applyProtection="0">
      <alignment vertical="center"/>
    </xf>
    <xf numFmtId="0" fontId="31" fillId="4" borderId="13" applyNumberFormat="0" applyAlignment="0" applyProtection="0">
      <alignment vertical="center"/>
    </xf>
    <xf numFmtId="0" fontId="36" fillId="6" borderId="0" applyNumberFormat="0" applyBorder="0" applyAlignment="0" applyProtection="0">
      <alignment vertical="center"/>
    </xf>
    <xf numFmtId="0" fontId="31" fillId="4" borderId="13" applyNumberFormat="0" applyAlignment="0" applyProtection="0">
      <alignment vertical="center"/>
    </xf>
    <xf numFmtId="0" fontId="41" fillId="7" borderId="0" applyNumberFormat="0" applyBorder="0" applyAlignment="0" applyProtection="0">
      <alignment vertical="center"/>
    </xf>
    <xf numFmtId="0" fontId="32" fillId="4" borderId="12" applyNumberFormat="0" applyAlignment="0" applyProtection="0">
      <alignment vertical="center"/>
    </xf>
    <xf numFmtId="0" fontId="37" fillId="7" borderId="0" applyNumberFormat="0" applyBorder="0" applyAlignment="0" applyProtection="0">
      <alignment vertical="center"/>
    </xf>
    <xf numFmtId="0" fontId="32" fillId="4" borderId="12" applyNumberFormat="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7" fillId="7" borderId="0" applyNumberFormat="0" applyBorder="0" applyAlignment="0" applyProtection="0">
      <alignment vertical="center"/>
    </xf>
    <xf numFmtId="0" fontId="0" fillId="0" borderId="0"/>
    <xf numFmtId="0" fontId="37" fillId="7" borderId="0" applyNumberFormat="0" applyBorder="0" applyAlignment="0" applyProtection="0">
      <alignment vertical="center"/>
    </xf>
    <xf numFmtId="0" fontId="26" fillId="0" borderId="0" applyNumberFormat="0" applyFill="0" applyBorder="0" applyAlignment="0" applyProtection="0">
      <alignment vertical="center"/>
    </xf>
    <xf numFmtId="0" fontId="42" fillId="0" borderId="17" applyNumberFormat="0" applyFill="0" applyAlignment="0" applyProtection="0">
      <alignment vertical="center"/>
    </xf>
    <xf numFmtId="0" fontId="0" fillId="0" borderId="0">
      <alignment vertical="center"/>
    </xf>
    <xf numFmtId="0" fontId="2" fillId="0" borderId="0"/>
    <xf numFmtId="0" fontId="0" fillId="0" borderId="0"/>
    <xf numFmtId="0" fontId="40" fillId="3" borderId="0" applyNumberFormat="0" applyBorder="0" applyAlignment="0" applyProtection="0">
      <alignment vertical="center"/>
    </xf>
    <xf numFmtId="0" fontId="40" fillId="4" borderId="0" applyNumberFormat="0" applyBorder="0" applyAlignment="0" applyProtection="0">
      <alignment vertical="center"/>
    </xf>
    <xf numFmtId="0" fontId="40" fillId="2" borderId="0" applyNumberFormat="0" applyBorder="0" applyAlignment="0" applyProtection="0">
      <alignment vertical="center"/>
    </xf>
    <xf numFmtId="0" fontId="0" fillId="0" borderId="0"/>
    <xf numFmtId="0" fontId="40" fillId="0" borderId="0">
      <alignment vertical="center"/>
    </xf>
    <xf numFmtId="0" fontId="0" fillId="0" borderId="0"/>
    <xf numFmtId="0" fontId="37" fillId="7" borderId="0" applyNumberFormat="0" applyBorder="0" applyAlignment="0" applyProtection="0">
      <alignment vertical="center"/>
    </xf>
    <xf numFmtId="0" fontId="0" fillId="0" borderId="0"/>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40" fillId="3" borderId="0" applyNumberFormat="0" applyBorder="0" applyAlignment="0" applyProtection="0">
      <alignment vertical="center"/>
    </xf>
    <xf numFmtId="0" fontId="0" fillId="0" borderId="0"/>
    <xf numFmtId="0" fontId="37" fillId="7" borderId="0" applyNumberFormat="0" applyBorder="0" applyAlignment="0" applyProtection="0">
      <alignment vertical="center"/>
    </xf>
    <xf numFmtId="0" fontId="0" fillId="0" borderId="0"/>
    <xf numFmtId="0" fontId="0" fillId="0" borderId="0">
      <alignment vertical="center"/>
    </xf>
    <xf numFmtId="0" fontId="0" fillId="0" borderId="0"/>
    <xf numFmtId="0" fontId="37" fillId="7" borderId="0" applyNumberFormat="0" applyBorder="0" applyAlignment="0" applyProtection="0">
      <alignment vertical="center"/>
    </xf>
    <xf numFmtId="0" fontId="40" fillId="6" borderId="0" applyNumberFormat="0" applyBorder="0" applyAlignment="0" applyProtection="0">
      <alignment vertical="center"/>
    </xf>
    <xf numFmtId="0" fontId="36" fillId="6" borderId="0" applyNumberFormat="0" applyBorder="0" applyAlignment="0" applyProtection="0">
      <alignment vertical="center"/>
    </xf>
    <xf numFmtId="0" fontId="40" fillId="3" borderId="0" applyNumberFormat="0" applyBorder="0" applyAlignment="0" applyProtection="0">
      <alignment vertical="center"/>
    </xf>
    <xf numFmtId="0" fontId="40" fillId="11" borderId="0" applyNumberFormat="0" applyBorder="0" applyAlignment="0" applyProtection="0">
      <alignment vertical="center"/>
    </xf>
    <xf numFmtId="0" fontId="0" fillId="0" borderId="0"/>
    <xf numFmtId="0" fontId="30" fillId="3" borderId="12" applyNumberFormat="0" applyAlignment="0" applyProtection="0">
      <alignment vertical="center"/>
    </xf>
    <xf numFmtId="0" fontId="0" fillId="0" borderId="0"/>
    <xf numFmtId="0" fontId="36" fillId="6" borderId="0" applyNumberFormat="0" applyBorder="0" applyAlignment="0" applyProtection="0">
      <alignment vertical="center"/>
    </xf>
    <xf numFmtId="0" fontId="40" fillId="3" borderId="0" applyNumberFormat="0" applyBorder="0" applyAlignment="0" applyProtection="0">
      <alignment vertical="center"/>
    </xf>
    <xf numFmtId="0" fontId="40" fillId="0" borderId="0">
      <alignment vertical="center"/>
    </xf>
    <xf numFmtId="0" fontId="43" fillId="0" borderId="0"/>
    <xf numFmtId="0" fontId="40" fillId="6" borderId="0" applyNumberFormat="0" applyBorder="0" applyAlignment="0" applyProtection="0">
      <alignment vertical="center"/>
    </xf>
    <xf numFmtId="0" fontId="37" fillId="7" borderId="0" applyNumberFormat="0" applyBorder="0" applyAlignment="0" applyProtection="0">
      <alignment vertical="center"/>
    </xf>
    <xf numFmtId="0" fontId="40" fillId="11" borderId="0" applyNumberFormat="0" applyBorder="0" applyAlignment="0" applyProtection="0">
      <alignment vertical="center"/>
    </xf>
    <xf numFmtId="0" fontId="40" fillId="20" borderId="0" applyNumberFormat="0" applyBorder="0" applyAlignment="0" applyProtection="0">
      <alignment vertical="center"/>
    </xf>
    <xf numFmtId="0" fontId="40" fillId="11"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11" borderId="0" applyNumberFormat="0" applyBorder="0" applyAlignment="0" applyProtection="0">
      <alignment vertical="center"/>
    </xf>
    <xf numFmtId="0" fontId="40" fillId="6" borderId="0" applyNumberFormat="0" applyBorder="0" applyAlignment="0" applyProtection="0">
      <alignment vertical="center"/>
    </xf>
    <xf numFmtId="0" fontId="39" fillId="8" borderId="0" applyNumberFormat="0" applyBorder="0" applyAlignment="0" applyProtection="0">
      <alignment vertical="center"/>
    </xf>
    <xf numFmtId="0" fontId="40" fillId="11" borderId="0" applyNumberFormat="0" applyBorder="0" applyAlignment="0" applyProtection="0">
      <alignment vertical="center"/>
    </xf>
    <xf numFmtId="0" fontId="40" fillId="0" borderId="0">
      <alignment vertical="center"/>
    </xf>
    <xf numFmtId="0" fontId="40" fillId="3" borderId="0" applyNumberFormat="0" applyBorder="0" applyAlignment="0" applyProtection="0">
      <alignment vertical="center"/>
    </xf>
    <xf numFmtId="0" fontId="40" fillId="24" borderId="0" applyNumberFormat="0" applyBorder="0" applyAlignment="0" applyProtection="0">
      <alignment vertical="center"/>
    </xf>
    <xf numFmtId="0" fontId="40" fillId="3" borderId="0" applyNumberFormat="0" applyBorder="0" applyAlignment="0" applyProtection="0">
      <alignment vertical="center"/>
    </xf>
    <xf numFmtId="0" fontId="40" fillId="24" borderId="0" applyNumberFormat="0" applyBorder="0" applyAlignment="0" applyProtection="0">
      <alignment vertical="center"/>
    </xf>
    <xf numFmtId="0" fontId="39" fillId="11" borderId="0" applyNumberFormat="0" applyBorder="0" applyAlignment="0" applyProtection="0">
      <alignment vertical="center"/>
    </xf>
    <xf numFmtId="0" fontId="40" fillId="2" borderId="0" applyNumberFormat="0" applyBorder="0" applyAlignment="0" applyProtection="0">
      <alignment vertical="center"/>
    </xf>
    <xf numFmtId="0" fontId="40" fillId="0" borderId="0">
      <alignment vertical="center"/>
    </xf>
    <xf numFmtId="0" fontId="40" fillId="4" borderId="0" applyNumberFormat="0" applyBorder="0" applyAlignment="0" applyProtection="0">
      <alignment vertical="center"/>
    </xf>
    <xf numFmtId="0" fontId="36" fillId="6" borderId="0" applyNumberFormat="0" applyBorder="0" applyAlignment="0" applyProtection="0">
      <alignment vertical="center"/>
    </xf>
    <xf numFmtId="0" fontId="40" fillId="2" borderId="0" applyNumberFormat="0" applyBorder="0" applyAlignment="0" applyProtection="0">
      <alignment vertical="center"/>
    </xf>
    <xf numFmtId="0" fontId="39" fillId="3"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40" fillId="0" borderId="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8" borderId="0" applyNumberFormat="0" applyBorder="0" applyAlignment="0" applyProtection="0">
      <alignment vertical="center"/>
    </xf>
    <xf numFmtId="0" fontId="40" fillId="10" borderId="0" applyNumberFormat="0" applyBorder="0" applyAlignment="0" applyProtection="0">
      <alignment vertical="center"/>
    </xf>
    <xf numFmtId="0" fontId="39" fillId="4" borderId="0" applyNumberFormat="0" applyBorder="0" applyAlignment="0" applyProtection="0">
      <alignment vertical="center"/>
    </xf>
    <xf numFmtId="0" fontId="40" fillId="11" borderId="0" applyNumberFormat="0" applyBorder="0" applyAlignment="0" applyProtection="0">
      <alignment vertical="center"/>
    </xf>
    <xf numFmtId="0" fontId="40" fillId="0" borderId="0">
      <alignment vertical="center"/>
    </xf>
    <xf numFmtId="0" fontId="40" fillId="4" borderId="0" applyNumberFormat="0" applyBorder="0" applyAlignment="0" applyProtection="0">
      <alignment vertical="center"/>
    </xf>
    <xf numFmtId="0" fontId="36" fillId="6"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37" fillId="7" borderId="0" applyNumberFormat="0" applyBorder="0" applyAlignment="0" applyProtection="0">
      <alignment vertical="center"/>
    </xf>
    <xf numFmtId="0" fontId="36" fillId="6" borderId="0" applyNumberFormat="0" applyBorder="0" applyAlignment="0" applyProtection="0">
      <alignment vertical="center"/>
    </xf>
    <xf numFmtId="0" fontId="40" fillId="8" borderId="0" applyNumberFormat="0" applyBorder="0" applyAlignment="0" applyProtection="0">
      <alignment vertical="center"/>
    </xf>
    <xf numFmtId="0" fontId="37" fillId="7"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3" borderId="0" applyNumberFormat="0" applyBorder="0" applyAlignment="0" applyProtection="0">
      <alignment vertical="center"/>
    </xf>
    <xf numFmtId="0" fontId="0" fillId="0" borderId="0">
      <alignment vertical="center"/>
    </xf>
    <xf numFmtId="0" fontId="0" fillId="0" borderId="0"/>
    <xf numFmtId="0" fontId="39" fillId="4" borderId="0" applyNumberFormat="0" applyBorder="0" applyAlignment="0" applyProtection="0">
      <alignment vertical="center"/>
    </xf>
    <xf numFmtId="0" fontId="36" fillId="6" borderId="0" applyNumberFormat="0" applyBorder="0" applyAlignment="0" applyProtection="0">
      <alignment vertical="center"/>
    </xf>
    <xf numFmtId="0" fontId="39" fillId="4" borderId="0" applyNumberFormat="0" applyBorder="0" applyAlignment="0" applyProtection="0">
      <alignment vertical="center"/>
    </xf>
    <xf numFmtId="0" fontId="37" fillId="7"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19" borderId="0" applyNumberFormat="0" applyBorder="0" applyAlignment="0" applyProtection="0">
      <alignment vertical="center"/>
    </xf>
    <xf numFmtId="0" fontId="37" fillId="7"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5" borderId="0" applyNumberFormat="0" applyBorder="0" applyAlignment="0" applyProtection="0">
      <alignment vertical="center"/>
    </xf>
    <xf numFmtId="0" fontId="36" fillId="6"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4" fillId="0" borderId="18" applyNumberFormat="0" applyFill="0" applyAlignment="0" applyProtection="0">
      <alignment vertical="center"/>
    </xf>
    <xf numFmtId="0" fontId="44" fillId="0" borderId="18" applyNumberFormat="0" applyFill="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36" fillId="6" borderId="0" applyNumberFormat="0" applyBorder="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5" borderId="14"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43" fontId="40" fillId="0" borderId="0" applyFont="0" applyFill="0" applyBorder="0" applyAlignment="0" applyProtection="0">
      <alignment vertical="center"/>
    </xf>
    <xf numFmtId="0" fontId="41" fillId="7" borderId="0" applyNumberFormat="0" applyBorder="0" applyAlignment="0" applyProtection="0">
      <alignment vertical="center"/>
    </xf>
    <xf numFmtId="0" fontId="0" fillId="0" borderId="0"/>
    <xf numFmtId="0" fontId="41" fillId="7" borderId="0" applyNumberFormat="0" applyBorder="0" applyAlignment="0" applyProtection="0">
      <alignment vertical="center"/>
    </xf>
    <xf numFmtId="0" fontId="37" fillId="7" borderId="0" applyNumberFormat="0" applyBorder="0" applyAlignment="0" applyProtection="0">
      <alignment vertical="center"/>
    </xf>
    <xf numFmtId="0" fontId="0" fillId="0" borderId="0"/>
    <xf numFmtId="0" fontId="41" fillId="7" borderId="0" applyNumberFormat="0" applyBorder="0" applyAlignment="0" applyProtection="0">
      <alignment vertical="center"/>
    </xf>
    <xf numFmtId="0" fontId="37" fillId="7" borderId="0" applyNumberFormat="0" applyBorder="0" applyAlignment="0" applyProtection="0">
      <alignment vertical="center"/>
    </xf>
    <xf numFmtId="0" fontId="41" fillId="7" borderId="0" applyNumberFormat="0" applyBorder="0" applyAlignment="0" applyProtection="0">
      <alignment vertical="center"/>
    </xf>
    <xf numFmtId="0" fontId="39" fillId="15"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9" fillId="19" borderId="0" applyNumberFormat="0" applyBorder="0" applyAlignment="0" applyProtection="0">
      <alignment vertical="center"/>
    </xf>
    <xf numFmtId="0" fontId="37" fillId="7" borderId="0" applyNumberFormat="0" applyBorder="0" applyAlignment="0" applyProtection="0">
      <alignment vertical="center"/>
    </xf>
    <xf numFmtId="0" fontId="39" fillId="15"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0" fillId="0" borderId="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26" fillId="0" borderId="0" applyNumberFormat="0" applyFill="0" applyBorder="0" applyAlignment="0" applyProtection="0">
      <alignment vertical="center"/>
    </xf>
    <xf numFmtId="0" fontId="37" fillId="7" borderId="0" applyNumberFormat="0" applyBorder="0" applyAlignment="0" applyProtection="0">
      <alignment vertical="center"/>
    </xf>
    <xf numFmtId="0" fontId="41"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6" fillId="6" borderId="0" applyNumberFormat="0" applyBorder="0" applyAlignment="0" applyProtection="0">
      <alignment vertical="center"/>
    </xf>
    <xf numFmtId="0" fontId="41" fillId="7" borderId="0" applyNumberFormat="0" applyBorder="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40" fillId="0" borderId="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9" fillId="19"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0" fillId="0" borderId="0"/>
    <xf numFmtId="0" fontId="0" fillId="0" borderId="0">
      <alignment vertical="center"/>
    </xf>
    <xf numFmtId="0" fontId="40" fillId="0" borderId="0">
      <alignment vertical="center"/>
    </xf>
    <xf numFmtId="0" fontId="40" fillId="0" borderId="0">
      <alignment vertical="center"/>
    </xf>
    <xf numFmtId="0" fontId="36" fillId="6" borderId="0" applyNumberFormat="0" applyBorder="0" applyAlignment="0" applyProtection="0">
      <alignment vertical="center"/>
    </xf>
    <xf numFmtId="0" fontId="0" fillId="0" borderId="0"/>
    <xf numFmtId="0" fontId="0" fillId="0" borderId="0">
      <alignment vertical="center"/>
    </xf>
    <xf numFmtId="0" fontId="36" fillId="6" borderId="0" applyNumberFormat="0" applyBorder="0" applyAlignment="0" applyProtection="0">
      <alignment vertical="center"/>
    </xf>
    <xf numFmtId="0" fontId="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2" borderId="8" applyNumberFormat="0" applyFont="0" applyAlignment="0" applyProtection="0">
      <alignment vertical="center"/>
    </xf>
    <xf numFmtId="0" fontId="40" fillId="0" borderId="0">
      <alignment vertical="center"/>
    </xf>
    <xf numFmtId="0" fontId="40" fillId="2" borderId="8" applyNumberFormat="0" applyFont="0" applyAlignment="0" applyProtection="0">
      <alignment vertical="center"/>
    </xf>
    <xf numFmtId="0" fontId="0" fillId="0" borderId="0">
      <alignment vertical="center"/>
    </xf>
    <xf numFmtId="0" fontId="40" fillId="0" borderId="0">
      <alignment vertical="center"/>
    </xf>
    <xf numFmtId="0" fontId="36" fillId="6" borderId="0" applyNumberFormat="0" applyBorder="0" applyAlignment="0" applyProtection="0">
      <alignment vertical="center"/>
    </xf>
    <xf numFmtId="0" fontId="0" fillId="0" borderId="0">
      <alignment vertical="center"/>
    </xf>
    <xf numFmtId="0" fontId="0" fillId="0" borderId="0">
      <alignment vertical="center"/>
    </xf>
    <xf numFmtId="0" fontId="40" fillId="0" borderId="0">
      <alignment vertical="center"/>
    </xf>
    <xf numFmtId="0" fontId="39" fillId="22" borderId="0" applyNumberFormat="0" applyBorder="0" applyAlignment="0" applyProtection="0">
      <alignment vertical="center"/>
    </xf>
    <xf numFmtId="0" fontId="40" fillId="0" borderId="0">
      <alignment vertical="center"/>
    </xf>
    <xf numFmtId="0" fontId="40" fillId="0" borderId="0">
      <alignment vertical="center"/>
    </xf>
    <xf numFmtId="0" fontId="0" fillId="0" borderId="0"/>
    <xf numFmtId="0" fontId="0" fillId="0" borderId="0">
      <alignment vertical="center"/>
    </xf>
    <xf numFmtId="0" fontId="40" fillId="0" borderId="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8" fillId="8"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0" fillId="0" borderId="0"/>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3" fillId="5" borderId="14" applyNumberFormat="0" applyAlignment="0" applyProtection="0">
      <alignment vertical="center"/>
    </xf>
    <xf numFmtId="0" fontId="33" fillId="5" borderId="14" applyNumberFormat="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15" applyNumberFormat="0" applyFill="0" applyAlignment="0" applyProtection="0">
      <alignment vertical="center"/>
    </xf>
    <xf numFmtId="43" fontId="40" fillId="0" borderId="0" applyFont="0" applyFill="0" applyBorder="0" applyAlignment="0" applyProtection="0">
      <alignment vertical="center"/>
    </xf>
    <xf numFmtId="0" fontId="39" fillId="19"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0" fillId="0" borderId="0" applyProtection="0">
      <alignment vertical="center"/>
    </xf>
    <xf numFmtId="0" fontId="39" fillId="5"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0" fillId="0" borderId="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15" borderId="0" applyNumberFormat="0" applyBorder="0" applyAlignment="0" applyProtection="0">
      <alignment vertical="center"/>
    </xf>
    <xf numFmtId="0" fontId="38" fillId="8" borderId="0" applyNumberFormat="0" applyBorder="0" applyAlignment="0" applyProtection="0">
      <alignment vertical="center"/>
    </xf>
    <xf numFmtId="0" fontId="30" fillId="3" borderId="12" applyNumberFormat="0" applyAlignment="0" applyProtection="0">
      <alignment vertical="center"/>
    </xf>
    <xf numFmtId="0" fontId="30" fillId="3" borderId="12" applyNumberFormat="0" applyAlignment="0" applyProtection="0">
      <alignment vertical="center"/>
    </xf>
    <xf numFmtId="0" fontId="2" fillId="0" borderId="0"/>
    <xf numFmtId="0" fontId="40" fillId="2" borderId="8" applyNumberFormat="0" applyFont="0" applyAlignment="0" applyProtection="0">
      <alignment vertical="center"/>
    </xf>
    <xf numFmtId="0" fontId="40" fillId="0" borderId="0" applyBorder="0">
      <alignment vertical="top"/>
      <protection locked="0"/>
    </xf>
    <xf numFmtId="0" fontId="47" fillId="0" borderId="0">
      <alignment vertical="center"/>
    </xf>
  </cellStyleXfs>
  <cellXfs count="54">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2" xfId="304" applyFont="1" applyBorder="1" applyAlignment="1">
      <alignment horizontal="center" vertical="center" wrapText="1"/>
    </xf>
    <xf numFmtId="0" fontId="2" fillId="0" borderId="2" xfId="304" applyFont="1" applyBorder="1" applyAlignment="1">
      <alignment horizontal="center" vertical="center"/>
    </xf>
    <xf numFmtId="0" fontId="7" fillId="0" borderId="2" xfId="304" applyFont="1" applyBorder="1" applyAlignment="1">
      <alignment horizontal="center"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2" fillId="0" borderId="0" xfId="0" applyFont="1" applyBorder="1" applyAlignment="1">
      <alignment vertical="center"/>
    </xf>
    <xf numFmtId="0" fontId="5" fillId="0" borderId="0" xfId="0" applyFont="1" applyBorder="1" applyAlignment="1">
      <alignment horizontal="center" vertical="center" wrapText="1"/>
    </xf>
    <xf numFmtId="0" fontId="10" fillId="0" borderId="1" xfId="0" applyFont="1" applyBorder="1" applyAlignment="1">
      <alignment horizontal="left" vertical="center" wrapText="1"/>
    </xf>
    <xf numFmtId="0" fontId="6" fillId="0" borderId="3" xfId="304" applyFont="1" applyBorder="1" applyAlignment="1">
      <alignment horizontal="center" vertical="center" wrapText="1"/>
    </xf>
    <xf numFmtId="0" fontId="6" fillId="0" borderId="4" xfId="304" applyFont="1" applyBorder="1" applyAlignment="1">
      <alignment horizontal="center" vertical="center" wrapText="1"/>
    </xf>
    <xf numFmtId="178" fontId="7" fillId="0" borderId="2" xfId="304" applyNumberFormat="1" applyFont="1" applyBorder="1" applyAlignment="1">
      <alignment horizontal="center" vertical="center"/>
    </xf>
    <xf numFmtId="0" fontId="11" fillId="0" borderId="2" xfId="0" applyFont="1" applyFill="1" applyBorder="1" applyAlignment="1">
      <alignment horizontal="right" vertical="center"/>
    </xf>
    <xf numFmtId="0" fontId="12" fillId="0" borderId="5" xfId="0" applyFont="1" applyFill="1" applyBorder="1" applyAlignment="1" applyProtection="1">
      <alignment horizontal="left" vertical="center" wrapText="1"/>
      <protection locked="0"/>
    </xf>
    <xf numFmtId="0" fontId="13" fillId="0" borderId="2" xfId="0" applyFont="1" applyBorder="1" applyAlignment="1">
      <alignment vertical="center" wrapText="1"/>
    </xf>
    <xf numFmtId="0" fontId="12" fillId="0" borderId="5" xfId="0" applyFont="1" applyFill="1" applyBorder="1" applyAlignment="1">
      <alignment horizontal="left" vertical="center" wrapText="1"/>
    </xf>
    <xf numFmtId="0" fontId="12" fillId="0" borderId="5" xfId="366" applyNumberFormat="1" applyFont="1" applyFill="1" applyBorder="1" applyAlignment="1" applyProtection="1">
      <alignment horizontal="left" vertical="center" wrapText="1"/>
    </xf>
    <xf numFmtId="0" fontId="14" fillId="0" borderId="2" xfId="0" applyFont="1" applyFill="1" applyBorder="1" applyAlignment="1">
      <alignment vertical="top" wrapText="1"/>
    </xf>
    <xf numFmtId="0" fontId="12" fillId="0" borderId="6" xfId="0" applyFont="1" applyFill="1" applyBorder="1" applyAlignment="1">
      <alignment horizontal="left" vertical="center" wrapText="1"/>
    </xf>
    <xf numFmtId="0" fontId="7" fillId="0" borderId="2" xfId="0" applyFont="1" applyBorder="1" applyAlignment="1">
      <alignment vertical="center" wrapText="1"/>
    </xf>
    <xf numFmtId="0" fontId="15" fillId="0" borderId="2" xfId="0" applyFont="1" applyBorder="1" applyAlignment="1">
      <alignment vertical="center" wrapText="1"/>
    </xf>
    <xf numFmtId="0" fontId="16" fillId="0" borderId="0" xfId="0" applyFont="1" applyAlignment="1">
      <alignment vertical="center"/>
    </xf>
    <xf numFmtId="0" fontId="2" fillId="0" borderId="0" xfId="0" applyFont="1" applyAlignment="1">
      <alignment vertical="center" wrapText="1"/>
    </xf>
    <xf numFmtId="0" fontId="7" fillId="0" borderId="3" xfId="304" applyFont="1" applyBorder="1" applyAlignment="1">
      <alignment horizontal="center" vertical="center"/>
    </xf>
    <xf numFmtId="0" fontId="8" fillId="0" borderId="3" xfId="0" applyFont="1" applyFill="1" applyBorder="1" applyAlignment="1">
      <alignment horizontal="center" vertical="center" wrapText="1"/>
    </xf>
    <xf numFmtId="0" fontId="2" fillId="0" borderId="2" xfId="0" applyFont="1" applyBorder="1" applyAlignment="1">
      <alignment horizontal="left" vertical="center" wrapText="1"/>
    </xf>
    <xf numFmtId="0" fontId="17" fillId="0" borderId="2" xfId="0" applyFont="1" applyBorder="1" applyAlignment="1">
      <alignment horizontal="left" vertical="center" wrapText="1"/>
    </xf>
    <xf numFmtId="0" fontId="18" fillId="0" borderId="5" xfId="304" applyFont="1" applyFill="1" applyBorder="1" applyAlignment="1" applyProtection="1">
      <alignment horizontal="center" vertical="center" wrapText="1"/>
    </xf>
    <xf numFmtId="0" fontId="8" fillId="0" borderId="2" xfId="380" applyFont="1" applyFill="1" applyBorder="1" applyAlignment="1" applyProtection="1">
      <alignment horizontal="center" vertical="center" wrapText="1"/>
    </xf>
    <xf numFmtId="0" fontId="12" fillId="0" borderId="7" xfId="0" applyFont="1" applyFill="1" applyBorder="1" applyAlignment="1">
      <alignment horizontal="left" vertical="center" wrapText="1"/>
    </xf>
    <xf numFmtId="0" fontId="0" fillId="0" borderId="2" xfId="0" applyFill="1" applyBorder="1" applyAlignment="1">
      <alignment vertical="top" wrapText="1"/>
    </xf>
    <xf numFmtId="0" fontId="2" fillId="0" borderId="2" xfId="0" applyFont="1" applyBorder="1" applyAlignment="1">
      <alignment vertical="center"/>
    </xf>
    <xf numFmtId="0" fontId="12" fillId="0" borderId="0" xfId="0" applyFont="1" applyFill="1" applyBorder="1" applyAlignment="1">
      <alignment horizontal="left" vertical="center" wrapText="1"/>
    </xf>
    <xf numFmtId="0" fontId="8" fillId="0" borderId="2" xfId="0" applyFont="1" applyBorder="1" applyAlignment="1">
      <alignment vertical="center" wrapText="1"/>
    </xf>
    <xf numFmtId="0" fontId="18" fillId="0" borderId="5" xfId="304" applyFont="1" applyFill="1" applyBorder="1" applyAlignment="1" applyProtection="1">
      <alignment horizontal="left" vertical="center" wrapText="1"/>
    </xf>
    <xf numFmtId="0" fontId="19" fillId="0" borderId="5" xfId="0" applyFont="1" applyFill="1" applyBorder="1" applyAlignment="1">
      <alignment horizontal="center" vertical="center" wrapText="1"/>
    </xf>
    <xf numFmtId="0" fontId="12" fillId="0" borderId="5"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9" fillId="0" borderId="5"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1" fillId="0" borderId="5" xfId="0" applyFont="1" applyFill="1" applyBorder="1" applyAlignment="1">
      <alignment horizontal="center" vertical="center" wrapText="1"/>
    </xf>
  </cellXfs>
  <cellStyles count="3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Sheet1_市级切块" xfId="49"/>
    <cellStyle name="差_Sheet1_项目总表" xfId="50"/>
    <cellStyle name="差_切块资金" xfId="51"/>
    <cellStyle name="输出 3" xfId="52"/>
    <cellStyle name="_ET_STYLE_NoName_00__Sheet1_1" xfId="53"/>
    <cellStyle name="常规 7 3" xfId="54"/>
    <cellStyle name="常规 5_Sheet1" xfId="55"/>
    <cellStyle name="差_Sheet3_市级重点千万_1_Sheet1" xfId="56"/>
    <cellStyle name="计算 2" xfId="57"/>
    <cellStyle name="差_Sheet1_Sheet1_1" xfId="58"/>
    <cellStyle name="60% - 强调文字颜色 2 3" xfId="59"/>
    <cellStyle name="差_Sheet3_4.25_Sheet1 " xfId="60"/>
    <cellStyle name="常规 6" xfId="61"/>
    <cellStyle name="差_Sheet1 _1" xfId="62"/>
    <cellStyle name="常规 5 2" xfId="63"/>
    <cellStyle name="40% - 强调文字颜色 4 2" xfId="64"/>
    <cellStyle name="常规 8 3" xfId="65"/>
    <cellStyle name="好_Sheet1 _Sheet1 " xfId="66"/>
    <cellStyle name="_ET_STYLE_NoName_00__Sheet1_Sheet1_Sheet1" xfId="67"/>
    <cellStyle name="差_Sheet1_市级切块_1_Sheet1 " xfId="68"/>
    <cellStyle name="差_Sheet1_Sheet1 _1_Sheet1 " xfId="69"/>
    <cellStyle name="20% - 强调文字颜色 3 3" xfId="70"/>
    <cellStyle name="常规 8 2" xfId="71"/>
    <cellStyle name="差_Sheet3_4.25_Sheet1_1" xfId="72"/>
    <cellStyle name="差_Sheet3_市级重点千万_1_Sheet1 " xfId="73"/>
    <cellStyle name="差_Sheet3_Sheet1" xfId="74"/>
    <cellStyle name="链接单元格 3" xfId="75"/>
    <cellStyle name="链接单元格 4" xfId="76"/>
    <cellStyle name="输出 2" xfId="77"/>
    <cellStyle name="好_Sheet1_Sheet1_Sheet1 " xfId="78"/>
    <cellStyle name="输出 4" xfId="79"/>
    <cellStyle name="差_Sheet1_1_Sheet1 _Sheet1 " xfId="80"/>
    <cellStyle name="计算 3" xfId="81"/>
    <cellStyle name="差_4.25_市级切块" xfId="82"/>
    <cellStyle name="计算 4" xfId="83"/>
    <cellStyle name="差_Sheet1_1_Sheet1_Sheet1_Sheet1 _Sheet1 " xfId="84"/>
    <cellStyle name="适中 2" xfId="85"/>
    <cellStyle name="差_区级北部" xfId="86"/>
    <cellStyle name="_ET_STYLE_NoName_00_" xfId="87"/>
    <cellStyle name="差_Sheet3_市级重点千万" xfId="88"/>
    <cellStyle name="解释性文本 2" xfId="89"/>
    <cellStyle name="标题 3 3" xfId="90"/>
    <cellStyle name="常规 11" xfId="91"/>
    <cellStyle name="_ET_STYLE_NoName_00__Sheet1 " xfId="92"/>
    <cellStyle name="_ET_STYLE_NoName_00__Sheet1_Sheet1_1" xfId="93"/>
    <cellStyle name="40% - 强调文字颜色 2 4" xfId="94"/>
    <cellStyle name="40% - 强调文字颜色 3 2" xfId="95"/>
    <cellStyle name="20% - 强调文字颜色 4 3" xfId="96"/>
    <cellStyle name="_ET_STYLE_NoName_00__Sheet1" xfId="97"/>
    <cellStyle name="常规 4" xfId="98"/>
    <cellStyle name="_ET_STYLE_NoName_00__Sheet1_1_Sheet1" xfId="99"/>
    <cellStyle name="差_Sheet3_4.25" xfId="100"/>
    <cellStyle name="_ET_STYLE_NoName_00__Sheet1_2" xfId="101"/>
    <cellStyle name="好_Sheet3_4.25_Sheet1" xfId="102"/>
    <cellStyle name="好_Sheet1_Sheet1_Sheet1_Sheet1 " xfId="103"/>
    <cellStyle name="差_Sheet2_Sheet1 " xfId="104"/>
    <cellStyle name="20% - 强调文字颜色 2 2" xfId="105"/>
    <cellStyle name="_ET_STYLE_NoName_00__Sheet1_1_Sheet1_1" xfId="106"/>
    <cellStyle name="差_Sheet3_4.25_Sheet1" xfId="107"/>
    <cellStyle name="_ET_STYLE_NoName_00__Sheet1_1_Sheet1_Sheet1" xfId="108"/>
    <cellStyle name="常规 4_Sheet1" xfId="109"/>
    <cellStyle name="_ET_STYLE_NoName_00__Sheet1_Sheet1" xfId="110"/>
    <cellStyle name="差_Sheet1_1_Sheet1_Sheet1" xfId="111"/>
    <cellStyle name="20% - 强调文字颜色 6 2" xfId="112"/>
    <cellStyle name="好_市级重点千万_1_Sheet1_1" xfId="113"/>
    <cellStyle name="20% - 强调文字颜色 2 3" xfId="114"/>
    <cellStyle name="40% - 强调文字颜色 1 2" xfId="115"/>
    <cellStyle name="_ET_STYLE_NoName_00__Sheet1_Sheet1_Sheet1_1" xfId="116"/>
    <cellStyle name="输入 3" xfId="117"/>
    <cellStyle name="_ET_STYLE_NoName_00__Sheet1_Sheet1_Sheet1_Sheet1" xfId="118"/>
    <cellStyle name="好_高山190万_Sheet1" xfId="119"/>
    <cellStyle name="40% - 强调文字颜色 2 2" xfId="120"/>
    <cellStyle name="常规 10" xfId="121"/>
    <cellStyle name="_Sheet1" xfId="122"/>
    <cellStyle name="20% - 强调文字颜色 6 3" xfId="123"/>
    <cellStyle name="差_Sheet1_市级切块_1_Sheet1_1" xfId="124"/>
    <cellStyle name="40% - 强调文字颜色 5 2" xfId="125"/>
    <cellStyle name="20% - 强调文字颜色 1 2" xfId="126"/>
    <cellStyle name="40% - 强调文字颜色 5 4" xfId="127"/>
    <cellStyle name="20% - 强调文字颜色 1 3" xfId="128"/>
    <cellStyle name="20% - 强调文字颜色 1 4" xfId="129"/>
    <cellStyle name="40% - 强调文字颜色 5 3" xfId="130"/>
    <cellStyle name="20% - 强调文字颜色 6 4" xfId="131"/>
    <cellStyle name="60% - 强调文字颜色 4 2" xfId="132"/>
    <cellStyle name="40% - 强调文字颜色 1 3" xfId="133"/>
    <cellStyle name="常规 9 2" xfId="134"/>
    <cellStyle name="20% - 强调文字颜色 2 4" xfId="135"/>
    <cellStyle name="20% - 强调文字颜色 3 2" xfId="136"/>
    <cellStyle name="40% - 强调文字颜色 2 3" xfId="137"/>
    <cellStyle name="20% - 强调文字颜色 3 4" xfId="138"/>
    <cellStyle name="60% - 强调文字颜色 1 2" xfId="139"/>
    <cellStyle name="20% - 强调文字颜色 4 2" xfId="140"/>
    <cellStyle name="常规 3" xfId="141"/>
    <cellStyle name="40% - 强调文字颜色 3 3" xfId="142"/>
    <cellStyle name="好_Sheet3_市级重点千万_1_Sheet1" xfId="143"/>
    <cellStyle name="20% - 强调文字颜色 4 4" xfId="144"/>
    <cellStyle name="60% - 强调文字颜色 2 2" xfId="145"/>
    <cellStyle name="差_Sheet1_2_Sheet1 " xfId="146"/>
    <cellStyle name="差_Sheet3_市级重点千万_1" xfId="147"/>
    <cellStyle name="常规 5" xfId="148"/>
    <cellStyle name="20% - 强调文字颜色 5 2" xfId="149"/>
    <cellStyle name="20% - 强调文字颜色 5 3" xfId="150"/>
    <cellStyle name="40% - 强调文字颜色 4 3" xfId="151"/>
    <cellStyle name="20% - 强调文字颜色 5 4" xfId="152"/>
    <cellStyle name="60% - 强调文字颜色 3 2" xfId="153"/>
    <cellStyle name="40% - 强调文字颜色 1 4" xfId="154"/>
    <cellStyle name="常规 9 3" xfId="155"/>
    <cellStyle name="40% - 强调文字颜色 3 4" xfId="156"/>
    <cellStyle name="好_Sheet3_市级重点千万_1_市级切块" xfId="157"/>
    <cellStyle name="40% - 强调文字颜色 4 4" xfId="158"/>
    <cellStyle name="40% - 强调文字颜色 6 2" xfId="159"/>
    <cellStyle name="40% - 强调文字颜色 6 3" xfId="160"/>
    <cellStyle name="差_Sheet1_1_Sheet1_1" xfId="161"/>
    <cellStyle name="好_Sheet3_4.25" xfId="162"/>
    <cellStyle name="40% - 强调文字颜色 6 4" xfId="163"/>
    <cellStyle name="差_Sheet1_1_Sheet1_2" xfId="164"/>
    <cellStyle name="60% - 强调文字颜色 1 3" xfId="165"/>
    <cellStyle name="60% - 强调文字颜色 1 4" xfId="166"/>
    <cellStyle name="60% - 强调文字颜色 2 4" xfId="167"/>
    <cellStyle name="常规 7" xfId="168"/>
    <cellStyle name="常规_2015年第一批贫困村财政扶贫项目资金计划表（定稿0929）" xfId="169"/>
    <cellStyle name="60% - 强调文字颜色 3 3" xfId="170"/>
    <cellStyle name="好_高山190万_Sheet1_1" xfId="171"/>
    <cellStyle name="60% - 强调文字颜色 3 4" xfId="172"/>
    <cellStyle name="差_Sheet1_Sheet1" xfId="173"/>
    <cellStyle name="60% - 强调文字颜色 4 3" xfId="174"/>
    <cellStyle name="60% - 强调文字颜色 4 4" xfId="175"/>
    <cellStyle name="60% - 强调文字颜色 5 2" xfId="176"/>
    <cellStyle name="差_高山190万_Sheet1_1" xfId="177"/>
    <cellStyle name="60% - 强调文字颜色 5 3" xfId="178"/>
    <cellStyle name="60% - 强调文字颜色 5 4" xfId="179"/>
    <cellStyle name="60% - 强调文字颜色 6 2" xfId="180"/>
    <cellStyle name="好_Sheet3_市级重点千万_1_Sheet1 " xfId="181"/>
    <cellStyle name="60% - 强调文字颜色 6 3" xfId="182"/>
    <cellStyle name="60% - 强调文字颜色 6 4" xfId="183"/>
    <cellStyle name="标题 1 2" xfId="184"/>
    <cellStyle name="标题 1 3" xfId="185"/>
    <cellStyle name="标题 1 4" xfId="186"/>
    <cellStyle name="标题 2 2" xfId="187"/>
    <cellStyle name="好_Sheet1_1_Sheet1" xfId="188"/>
    <cellStyle name="好_切块资金" xfId="189"/>
    <cellStyle name="标题 2 3" xfId="190"/>
    <cellStyle name="标题 2 4" xfId="191"/>
    <cellStyle name="好_4.25" xfId="192"/>
    <cellStyle name="标题 3 2" xfId="193"/>
    <cellStyle name="标题 3 4" xfId="194"/>
    <cellStyle name="标题 4 2" xfId="195"/>
    <cellStyle name="标题 4 3" xfId="196"/>
    <cellStyle name="标题 4 4" xfId="197"/>
    <cellStyle name="检查单元格 2" xfId="198"/>
    <cellStyle name="标题 5" xfId="199"/>
    <cellStyle name="标题 6" xfId="200"/>
    <cellStyle name="标题 7" xfId="201"/>
    <cellStyle name="好_4.25_Sheet1_1" xfId="202"/>
    <cellStyle name="差 2" xfId="203"/>
    <cellStyle name="差_高山190万_Sheet1" xfId="204"/>
    <cellStyle name="差 3" xfId="205"/>
    <cellStyle name="差 4" xfId="206"/>
    <cellStyle name="好_Sheet1_Sheet1_Sheet1_Sheet1 _Sheet1 " xfId="207"/>
    <cellStyle name="差_4.25" xfId="208"/>
    <cellStyle name="差_4.25_Sheet1" xfId="209"/>
    <cellStyle name="好_Sheet1_Sheet1 " xfId="210"/>
    <cellStyle name="差_4.25_Sheet1 " xfId="211"/>
    <cellStyle name="差_4.25_Sheet1_1" xfId="212"/>
    <cellStyle name="差_Sheet3_4.25_市级切块" xfId="213"/>
    <cellStyle name="差_Sheet1" xfId="214"/>
    <cellStyle name="差_Sheet1 " xfId="215"/>
    <cellStyle name="差_Sheet1 _Sheet1" xfId="216"/>
    <cellStyle name="差_Sheet1 _Sheet1 " xfId="217"/>
    <cellStyle name="差_市级切块" xfId="218"/>
    <cellStyle name="差_Sheet1 _Sheet1_1" xfId="219"/>
    <cellStyle name="差_市级切块_1" xfId="220"/>
    <cellStyle name="差_Sheet1_1" xfId="221"/>
    <cellStyle name="差_Sheet1_1_Sheet1" xfId="222"/>
    <cellStyle name="千位分隔 2" xfId="223"/>
    <cellStyle name="差_Sheet1_1_Sheet1 " xfId="224"/>
    <cellStyle name="常规 2 2" xfId="225"/>
    <cellStyle name="差_Sheet1_1_Sheet1 _1" xfId="226"/>
    <cellStyle name="差_Sheet1_1_Sheet1 _Sheet1" xfId="227"/>
    <cellStyle name="常规 2 2_Sheet1" xfId="228"/>
    <cellStyle name="差_Sheet1_1_Sheet1_Sheet1 " xfId="229"/>
    <cellStyle name="差_Sheet1_1_Sheet1_Sheet1_1" xfId="230"/>
    <cellStyle name="差_Sheet1_市级切块" xfId="231"/>
    <cellStyle name="强调文字颜色 6 2" xfId="232"/>
    <cellStyle name="差_Sheet1_1_Sheet1_Sheet1 _1" xfId="233"/>
    <cellStyle name="差_Sheet1_市级切块_1" xfId="234"/>
    <cellStyle name="强调文字颜色 1 3" xfId="235"/>
    <cellStyle name="差_Sheet1_1_Sheet1_Sheet1_2" xfId="236"/>
    <cellStyle name="强调文字颜色 6 3" xfId="237"/>
    <cellStyle name="差_Sheet1_1_Sheet1_Sheet1_Sheet1 " xfId="238"/>
    <cellStyle name="差_Sheet1_1_Sheet1_Sheet1_Sheet1 _Sheet1" xfId="239"/>
    <cellStyle name="差_Sheet1_1_区级北部" xfId="240"/>
    <cellStyle name="差_Sheet1_1_市级切块" xfId="241"/>
    <cellStyle name="差_Sheet1_1_项目总表" xfId="242"/>
    <cellStyle name="差_Sheet1_2" xfId="243"/>
    <cellStyle name="差_Sheet1_2_Sheet1" xfId="244"/>
    <cellStyle name="差_Sheet1_Sheet1 " xfId="245"/>
    <cellStyle name="常规_Sheet1 3" xfId="246"/>
    <cellStyle name="差_Sheet1_Sheet1 _1" xfId="247"/>
    <cellStyle name="差_Sheet1_Sheet1 _1_Sheet1" xfId="248"/>
    <cellStyle name="差_Sheet1_Sheet1_Sheet1" xfId="249"/>
    <cellStyle name="差_Sheet1_切块资金" xfId="250"/>
    <cellStyle name="差_Sheet1_切块资金_Sheet1" xfId="251"/>
    <cellStyle name="解释性文本 3" xfId="252"/>
    <cellStyle name="差_Sheet1_切块资金_市级重点千万" xfId="253"/>
    <cellStyle name="差_Sheet1_区级北部" xfId="254"/>
    <cellStyle name="差_Sheet1_市级切块_1_Sheet1" xfId="255"/>
    <cellStyle name="差_Sheet2" xfId="256"/>
    <cellStyle name="好_Sheet1_Sheet1_Sheet1" xfId="257"/>
    <cellStyle name="差_Sheet2_1" xfId="258"/>
    <cellStyle name="好_Sheet1_Sheet1_Sheet1_1" xfId="259"/>
    <cellStyle name="差_Sheet2_Sheet1" xfId="260"/>
    <cellStyle name="差_Sheet2_Sheet1_1" xfId="261"/>
    <cellStyle name="差_Sheet3" xfId="262"/>
    <cellStyle name="常规 3 2" xfId="263"/>
    <cellStyle name="差_Sheet3_市级重点千万_1_Sheet1_1" xfId="264"/>
    <cellStyle name="差_Sheet3_市级重点千万_1_市级切块" xfId="265"/>
    <cellStyle name="差_高山190万" xfId="266"/>
    <cellStyle name="差_高山190万_Sheet1 " xfId="267"/>
    <cellStyle name="差_高山190万_市级切块" xfId="268"/>
    <cellStyle name="差_市级重点千万" xfId="269"/>
    <cellStyle name="差_市级重点千万_1" xfId="270"/>
    <cellStyle name="强调文字颜色 1 4" xfId="271"/>
    <cellStyle name="差_市级重点千万_1_Sheet1" xfId="272"/>
    <cellStyle name="差_市级重点千万_1_Sheet1 " xfId="273"/>
    <cellStyle name="差_市级重点千万_1_Sheet1_1" xfId="274"/>
    <cellStyle name="差_市级重点千万_1_市级切块" xfId="275"/>
    <cellStyle name="差_项目总表" xfId="276"/>
    <cellStyle name="常规 2" xfId="277"/>
    <cellStyle name="常规 2 2 2" xfId="278"/>
    <cellStyle name="常规 2 3" xfId="279"/>
    <cellStyle name="常规 2 4" xfId="280"/>
    <cellStyle name="好_Sheet1 " xfId="281"/>
    <cellStyle name="常规 2_2015年第一批贫困村财政扶贫项目资金计划表（定稿0929）" xfId="282"/>
    <cellStyle name="常规 3 3" xfId="283"/>
    <cellStyle name="好_市级重点千万_1_Sheet1 " xfId="284"/>
    <cellStyle name="常规 3_Sheet1" xfId="285"/>
    <cellStyle name="常规 4 2" xfId="286"/>
    <cellStyle name="常规 4 3" xfId="287"/>
    <cellStyle name="常规 4 4" xfId="288"/>
    <cellStyle name="常规 5 3" xfId="289"/>
    <cellStyle name="常规 6 2" xfId="290"/>
    <cellStyle name="注释 2" xfId="291"/>
    <cellStyle name="常规 6 3" xfId="292"/>
    <cellStyle name="注释 3" xfId="293"/>
    <cellStyle name="常规 6_Sheet1" xfId="294"/>
    <cellStyle name="常规 7 2" xfId="295"/>
    <cellStyle name="好_Sheet3_Sheet1" xfId="296"/>
    <cellStyle name="常规 7_Sheet1" xfId="297"/>
    <cellStyle name="常规 8" xfId="298"/>
    <cellStyle name="常规 8_Sheet1" xfId="299"/>
    <cellStyle name="强调文字颜色 4 4" xfId="300"/>
    <cellStyle name="常规 9" xfId="301"/>
    <cellStyle name="常规 9_Sheet1 " xfId="302"/>
    <cellStyle name="常规_2015年第一批贫困村财政扶贫项目资金计划表（定稿0929）_Sheet1" xfId="303"/>
    <cellStyle name="常规_Sheet1" xfId="304"/>
    <cellStyle name="常规_Sheet1_1_Sheet1 " xfId="305"/>
    <cellStyle name="好 2" xfId="306"/>
    <cellStyle name="好 3" xfId="307"/>
    <cellStyle name="好 4" xfId="308"/>
    <cellStyle name="好_4.25_Sheet1" xfId="309"/>
    <cellStyle name="好_4.25_Sheet1 " xfId="310"/>
    <cellStyle name="好_4.25_市级切块" xfId="311"/>
    <cellStyle name="好_Sheet1" xfId="312"/>
    <cellStyle name="好_Sheet1 _Sheet1" xfId="313"/>
    <cellStyle name="好_Sheet1 _Sheet1_1" xfId="314"/>
    <cellStyle name="好_Sheet1_1" xfId="315"/>
    <cellStyle name="好_Sheet1_1_Sheet1 " xfId="316"/>
    <cellStyle name="好_Sheet1_Sheet1" xfId="317"/>
    <cellStyle name="好_Sheet1_Sheet1_1" xfId="318"/>
    <cellStyle name="好_Sheet1_Sheet1_Sheet1_Sheet1 _Sheet1" xfId="319"/>
    <cellStyle name="好_Sheet1_切块资金" xfId="320"/>
    <cellStyle name="好_Sheet1_切块资金_Sheet1" xfId="321"/>
    <cellStyle name="好_Sheet1_切块资金_市级重点千万" xfId="322"/>
    <cellStyle name="好_Sheet1_市级切块_Sheet1" xfId="323"/>
    <cellStyle name="好_Sheet1_市级切块_Sheet1 " xfId="324"/>
    <cellStyle name="好_Sheet1_市级切块_Sheet1_1" xfId="325"/>
    <cellStyle name="好_Sheet2" xfId="326"/>
    <cellStyle name="好_Sheet2_Sheet1" xfId="327"/>
    <cellStyle name="好_Sheet2_Sheet1 " xfId="328"/>
    <cellStyle name="好_Sheet2_Sheet1_1" xfId="329"/>
    <cellStyle name="好_Sheet3" xfId="330"/>
    <cellStyle name="好_Sheet3_4.25_Sheet1 " xfId="331"/>
    <cellStyle name="好_Sheet3_4.25_Sheet1_1" xfId="332"/>
    <cellStyle name="好_Sheet3_4.25_市级切块" xfId="333"/>
    <cellStyle name="好_Sheet3_市级重点千万" xfId="334"/>
    <cellStyle name="好_Sheet3_市级重点千万_1" xfId="335"/>
    <cellStyle name="好_Sheet3_市级重点千万_1_Sheet1_1" xfId="336"/>
    <cellStyle name="好_高山190万" xfId="337"/>
    <cellStyle name="好_高山190万_Sheet1 " xfId="338"/>
    <cellStyle name="适中 4" xfId="339"/>
    <cellStyle name="好_高山190万_市级切块" xfId="340"/>
    <cellStyle name="好_区级北部" xfId="341"/>
    <cellStyle name="好_市级切块" xfId="342"/>
    <cellStyle name="常规_Sheet1 " xfId="343"/>
    <cellStyle name="好_市级重点千万" xfId="344"/>
    <cellStyle name="好_市级重点千万_1" xfId="345"/>
    <cellStyle name="好_市级重点千万_1_Sheet1" xfId="346"/>
    <cellStyle name="好_市级重点千万_1_市级切块" xfId="347"/>
    <cellStyle name="好_项目总表" xfId="348"/>
    <cellStyle name="汇总 2" xfId="349"/>
    <cellStyle name="汇总 3" xfId="350"/>
    <cellStyle name="汇总 4" xfId="351"/>
    <cellStyle name="检查单元格 3" xfId="352"/>
    <cellStyle name="检查单元格 4" xfId="353"/>
    <cellStyle name="解释性文本 4" xfId="354"/>
    <cellStyle name="警告文本 2" xfId="355"/>
    <cellStyle name="警告文本 3" xfId="356"/>
    <cellStyle name="警告文本 4" xfId="357"/>
    <cellStyle name="链接单元格 2" xfId="358"/>
    <cellStyle name="千位分隔 2 2" xfId="359"/>
    <cellStyle name="强调文字颜色 1 2" xfId="360"/>
    <cellStyle name="强调文字颜色 2 2" xfId="361"/>
    <cellStyle name="强调文字颜色 2 3" xfId="362"/>
    <cellStyle name="强调文字颜色 2 4" xfId="363"/>
    <cellStyle name="强调文字颜色 3 2" xfId="364"/>
    <cellStyle name="强调文字颜色 3 3" xfId="365"/>
    <cellStyle name="常规 2 10" xfId="366"/>
    <cellStyle name="强调文字颜色 3 4" xfId="367"/>
    <cellStyle name="强调文字颜色 4 2" xfId="368"/>
    <cellStyle name="强调文字颜色 4 3" xfId="369"/>
    <cellStyle name="常规 2 6" xfId="370"/>
    <cellStyle name="强调文字颜色 5 2" xfId="371"/>
    <cellStyle name="强调文字颜色 5 3" xfId="372"/>
    <cellStyle name="强调文字颜色 5 4" xfId="373"/>
    <cellStyle name="强调文字颜色 6 4" xfId="374"/>
    <cellStyle name="适中 3" xfId="375"/>
    <cellStyle name="输入 2" xfId="376"/>
    <cellStyle name="输入 4" xfId="377"/>
    <cellStyle name="样式 1" xfId="378"/>
    <cellStyle name="注释 4" xfId="379"/>
    <cellStyle name="常规 2 2 2 2 2" xfId="380"/>
    <cellStyle name="常规 13" xfId="38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26376;\&#39033;&#30446;&#24211;&#22791;&#26696;&#34920;\&#19975;&#30427;&#21306;2021&#24180;&#24041;&#22266;&#33073;&#36139;&#25915;&#22362;&#25104;&#26524;&#39033;&#30446;&#24211;&#22791;&#26696;&#34920;031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2021\&#39033;&#30446;&#36164;&#37329;&#31649;&#29702;\&#39033;&#30446;&#36164;&#37329;&#21488;&#36134;\2021&#24180;&#34900;&#25509;&#36164;&#37329;&#39033;&#30446;&#24635;&#34920;\2021&#24180;&#34900;&#25509;&#36164;&#37329;&#39033;&#30446;&#24635;&#34920;11.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1\&#39033;&#30446;&#24211;\2021&#24180;&#39033;&#30446;&#20837;&#24211;\&#21313;&#26376;\&#31532;&#19977;&#26041;&#26680;&#26597;11.18\14&#12289;&#21335;&#24029;&#21306;&#65288;&#20108;&#26680;&#65289;\14-&#21335;&#24029;&#21306;&#24041;&#22266;&#33073;&#36139;&#25915;&#22362;&#25104;&#26524;&#21644;&#20065;&#26449;&#25391;&#20852;&#39033;&#30446;&#24211;&#26126;&#32454;&#34920;-&#20108;&#26680;&#65288;&#25913;11.1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  区（县）2021年衔接资金项目总表"/>
      <sheetName val="中央资金项目比对"/>
      <sheetName val="市级资金项目对比"/>
      <sheetName val="表5-3  区（县）2019年财政专项扶贫资金结转结余明细表"/>
    </sheetNames>
    <sheetDataSet>
      <sheetData sheetId="0" refreshError="1">
        <row r="4">
          <cell r="B4" t="str">
            <v>项目名称</v>
          </cell>
          <cell r="C4" t="str">
            <v>项目类型（按项目信息系统里面填写）</v>
          </cell>
          <cell r="D4" t="str">
            <v>项目子类型（按项目信息系统里面填写）</v>
          </cell>
          <cell r="E4" t="str">
            <v>项目归属（按项目信息系统里面填写）</v>
          </cell>
          <cell r="F4" t="str">
            <v>项目编号</v>
          </cell>
          <cell r="G4" t="str">
            <v>主要建设内容</v>
          </cell>
          <cell r="H4" t="str">
            <v>是否贫困村提升工程</v>
          </cell>
          <cell r="I4" t="str">
            <v>是否资产收益扶贫</v>
          </cell>
          <cell r="J4" t="str">
            <v>是否增加村集体经济收入</v>
          </cell>
          <cell r="K4" t="str">
            <v>是否易地扶贫搬迁后扶项目</v>
          </cell>
          <cell r="L4" t="str">
            <v>实施地点
（乡镇）</v>
          </cell>
          <cell r="M4" t="str">
            <v>项目实施单位</v>
          </cell>
          <cell r="N4" t="str">
            <v>项目批复时间</v>
          </cell>
          <cell r="O4" t="str">
            <v>建设周期（计划）</v>
          </cell>
        </row>
        <row r="4">
          <cell r="Q4" t="str">
            <v>入库绩效目标</v>
          </cell>
          <cell r="R4" t="str">
            <v>是否入库
(是/否）</v>
          </cell>
          <cell r="S4" t="str">
            <v>在项目库备案表中的编号</v>
          </cell>
          <cell r="T4" t="str">
            <v>下达资金文号</v>
          </cell>
          <cell r="U4" t="str">
            <v>衔接资金安排金额（元）</v>
          </cell>
        </row>
        <row r="5">
          <cell r="O5" t="str">
            <v>开始日期</v>
          </cell>
          <cell r="P5" t="str">
            <v>结束日期</v>
          </cell>
        </row>
        <row r="5">
          <cell r="U5" t="str">
            <v>合计</v>
          </cell>
          <cell r="V5" t="str">
            <v>衔接资金</v>
          </cell>
        </row>
        <row r="6">
          <cell r="V6" t="str">
            <v>中央</v>
          </cell>
          <cell r="W6" t="str">
            <v>市级</v>
          </cell>
          <cell r="X6" t="str">
            <v>区县级</v>
          </cell>
        </row>
        <row r="8">
          <cell r="U8">
            <v>12978</v>
          </cell>
          <cell r="V8">
            <v>3989</v>
          </cell>
          <cell r="W8">
            <v>5337</v>
          </cell>
          <cell r="X8">
            <v>3652</v>
          </cell>
        </row>
        <row r="9">
          <cell r="B9" t="str">
            <v>易地扶贫搬迁贴息资金</v>
          </cell>
          <cell r="C9" t="str">
            <v>产业项目</v>
          </cell>
          <cell r="D9" t="str">
            <v>其他</v>
          </cell>
          <cell r="E9" t="str">
            <v>巩固提升类项目</v>
          </cell>
          <cell r="F9" t="str">
            <v>5100000977862967</v>
          </cell>
          <cell r="G9" t="str">
            <v>用于易地扶贫搬迁融资资金贴息</v>
          </cell>
          <cell r="H9" t="str">
            <v>是</v>
          </cell>
          <cell r="I9" t="str">
            <v>否</v>
          </cell>
          <cell r="J9" t="str">
            <v>否</v>
          </cell>
          <cell r="K9" t="str">
            <v>否</v>
          </cell>
          <cell r="L9" t="str">
            <v>全区</v>
          </cell>
          <cell r="M9" t="str">
            <v>区发展改革委</v>
          </cell>
          <cell r="N9" t="str">
            <v>2021.1.29</v>
          </cell>
          <cell r="O9">
            <v>2021.01</v>
          </cell>
          <cell r="P9">
            <v>2021.12</v>
          </cell>
          <cell r="Q9" t="str">
            <v>改善建卡贫困户2000人居住条件</v>
          </cell>
          <cell r="R9" t="str">
            <v>是</v>
          </cell>
          <cell r="S9">
            <v>5</v>
          </cell>
          <cell r="T9" t="str">
            <v>南川扶组办发〔2021〕4号</v>
          </cell>
          <cell r="U9">
            <v>610</v>
          </cell>
          <cell r="V9">
            <v>610</v>
          </cell>
        </row>
        <row r="10">
          <cell r="B10" t="str">
            <v>扶贫小额信贷贴息资金</v>
          </cell>
          <cell r="C10" t="str">
            <v>产业项目</v>
          </cell>
          <cell r="D10" t="str">
            <v>其他</v>
          </cell>
          <cell r="E10" t="str">
            <v>巩固提升类项目</v>
          </cell>
          <cell r="F10" t="str">
            <v>5100000977942542</v>
          </cell>
          <cell r="G10" t="str">
            <v>用于贫困户小额信贷贴息资金</v>
          </cell>
          <cell r="H10" t="str">
            <v>是</v>
          </cell>
          <cell r="I10" t="str">
            <v>否</v>
          </cell>
          <cell r="J10" t="str">
            <v>否</v>
          </cell>
          <cell r="K10" t="str">
            <v>否</v>
          </cell>
          <cell r="L10" t="str">
            <v>全区</v>
          </cell>
          <cell r="M10" t="str">
            <v>区乡村振兴局</v>
          </cell>
          <cell r="N10" t="str">
            <v>2021.1.29</v>
          </cell>
          <cell r="O10">
            <v>2021.01</v>
          </cell>
          <cell r="P10">
            <v>2021.12</v>
          </cell>
          <cell r="Q10" t="str">
            <v>项目按照银行同期贷款基准利率按年贴息，其中贫困户2200人。</v>
          </cell>
          <cell r="R10" t="str">
            <v>是</v>
          </cell>
          <cell r="S10">
            <v>7</v>
          </cell>
          <cell r="T10" t="str">
            <v>南川扶组办发〔2021〕4号</v>
          </cell>
          <cell r="U10">
            <v>500</v>
          </cell>
        </row>
        <row r="10">
          <cell r="W10">
            <v>500</v>
          </cell>
        </row>
        <row r="11">
          <cell r="B11" t="str">
            <v>贫困户购买合作医疗保险补贴</v>
          </cell>
          <cell r="C11" t="str">
            <v>健康扶贫</v>
          </cell>
          <cell r="D11" t="str">
            <v>参加城乡居民基本医疗保险</v>
          </cell>
          <cell r="E11" t="str">
            <v>解决"两不愁三保障"项目</v>
          </cell>
          <cell r="F11" t="str">
            <v>5100000983496313</v>
          </cell>
          <cell r="G11" t="str">
            <v>用于建卡贫困人口购买合作医疗保险补贴</v>
          </cell>
          <cell r="H11" t="str">
            <v>是</v>
          </cell>
          <cell r="I11" t="str">
            <v>否</v>
          </cell>
          <cell r="J11" t="str">
            <v>否</v>
          </cell>
          <cell r="K11" t="str">
            <v>否</v>
          </cell>
          <cell r="L11" t="str">
            <v>全区</v>
          </cell>
          <cell r="M11" t="str">
            <v>区医保局</v>
          </cell>
          <cell r="N11" t="str">
            <v>2021.1.29</v>
          </cell>
          <cell r="O11">
            <v>2021.01</v>
          </cell>
          <cell r="P11">
            <v>2021.12</v>
          </cell>
          <cell r="Q11" t="str">
            <v>项目按200元/人•年标准补助贫困户31000人，使贫困户医疗得到保障。</v>
          </cell>
          <cell r="R11" t="str">
            <v>是</v>
          </cell>
          <cell r="S11">
            <v>14</v>
          </cell>
          <cell r="T11" t="str">
            <v>南川扶组办发〔2021〕4号</v>
          </cell>
          <cell r="U11">
            <v>32.34</v>
          </cell>
        </row>
        <row r="11">
          <cell r="W11">
            <v>32.34</v>
          </cell>
        </row>
        <row r="12">
          <cell r="B12" t="str">
            <v>贫困户购买脱贫保险</v>
          </cell>
          <cell r="C12" t="str">
            <v>健康扶贫</v>
          </cell>
          <cell r="D12" t="str">
            <v>参加其他补充医疗保险</v>
          </cell>
          <cell r="E12" t="str">
            <v>解决"两不愁三保障"项目</v>
          </cell>
          <cell r="F12" t="str">
            <v>5100000977942394</v>
          </cell>
          <cell r="G12" t="str">
            <v>用于贫困户购买“精准脱贫保”</v>
          </cell>
          <cell r="H12" t="str">
            <v>是</v>
          </cell>
          <cell r="I12" t="str">
            <v>否</v>
          </cell>
          <cell r="J12" t="str">
            <v>否</v>
          </cell>
          <cell r="K12" t="str">
            <v>否</v>
          </cell>
          <cell r="L12" t="str">
            <v>全区</v>
          </cell>
          <cell r="M12" t="str">
            <v>区乡村振兴局</v>
          </cell>
          <cell r="N12" t="str">
            <v>2021.1.29</v>
          </cell>
          <cell r="O12">
            <v>2021.01</v>
          </cell>
          <cell r="P12">
            <v>2021.12</v>
          </cell>
          <cell r="Q12" t="str">
            <v>项目按照130元/人（标准）补助39448，其中贫困户39448人。</v>
          </cell>
          <cell r="R12" t="str">
            <v>是</v>
          </cell>
          <cell r="S12">
            <v>6</v>
          </cell>
          <cell r="T12" t="str">
            <v>南川扶组办发〔2021〕4号</v>
          </cell>
          <cell r="U12">
            <v>518.271</v>
          </cell>
        </row>
        <row r="12">
          <cell r="W12">
            <v>518.271</v>
          </cell>
        </row>
        <row r="13">
          <cell r="B13" t="str">
            <v>项目管理费</v>
          </cell>
          <cell r="C13" t="str">
            <v>项目管理费</v>
          </cell>
          <cell r="D13" t="str">
            <v>项目管理费</v>
          </cell>
          <cell r="E13" t="str">
            <v>巩固提升类项目</v>
          </cell>
          <cell r="F13" t="str">
            <v>5100000977943216</v>
          </cell>
          <cell r="G13" t="str">
            <v>从本次下达的资金总量中中央资金提取1%，市级提取3%，用于项目前期准备和实施、资金管理相关经费开支</v>
          </cell>
          <cell r="H13" t="str">
            <v>是</v>
          </cell>
          <cell r="I13" t="str">
            <v>否</v>
          </cell>
          <cell r="J13" t="str">
            <v>否</v>
          </cell>
          <cell r="K13" t="str">
            <v>否</v>
          </cell>
          <cell r="L13" t="str">
            <v>全区</v>
          </cell>
          <cell r="M13" t="str">
            <v>区乡村振兴局</v>
          </cell>
          <cell r="N13" t="str">
            <v>2021.1.29</v>
          </cell>
          <cell r="O13">
            <v>2021.01</v>
          </cell>
          <cell r="P13">
            <v>2021.12</v>
          </cell>
          <cell r="Q13" t="str">
            <v>做好项目管理工作，群众受益</v>
          </cell>
          <cell r="R13" t="str">
            <v>是</v>
          </cell>
          <cell r="S13">
            <v>8</v>
          </cell>
          <cell r="T13" t="str">
            <v>南川扶组办发〔2021〕4号</v>
          </cell>
          <cell r="U13">
            <v>86.5</v>
          </cell>
        </row>
        <row r="13">
          <cell r="W13">
            <v>86.5</v>
          </cell>
        </row>
        <row r="14">
          <cell r="B14" t="str">
            <v>南川区合溪镇道路灾后重建项目</v>
          </cell>
          <cell r="C14" t="str">
            <v>村基础设施</v>
          </cell>
          <cell r="D14" t="str">
            <v>其他</v>
          </cell>
          <cell r="E14" t="str">
            <v>巩固提升类项目</v>
          </cell>
          <cell r="F14" t="str">
            <v>5100000994479905</v>
          </cell>
          <cell r="G14" t="str">
            <v>用于村社道路灾后重建，修复水毁公路（组织机械清理，修建堡坎）。</v>
          </cell>
          <cell r="H14" t="str">
            <v>是</v>
          </cell>
          <cell r="I14" t="str">
            <v>否</v>
          </cell>
          <cell r="J14" t="str">
            <v>否</v>
          </cell>
          <cell r="K14" t="str">
            <v>否</v>
          </cell>
          <cell r="L14" t="str">
            <v>合溪镇</v>
          </cell>
          <cell r="M14" t="str">
            <v>合溪镇</v>
          </cell>
          <cell r="N14" t="str">
            <v>2021.3.22</v>
          </cell>
          <cell r="O14">
            <v>2020.06</v>
          </cell>
          <cell r="P14">
            <v>2020.11</v>
          </cell>
          <cell r="Q14" t="str">
            <v>项目实施可修复全镇5个村社区水毁道路贯通里程约30公里.解决510户2356人出行，促进产业发展及农产品销售。</v>
          </cell>
          <cell r="R14" t="str">
            <v>是</v>
          </cell>
          <cell r="S14">
            <v>41</v>
          </cell>
          <cell r="T14" t="str">
            <v>南川扶办发〔2021〕7号</v>
          </cell>
          <cell r="U14">
            <v>60</v>
          </cell>
          <cell r="V14">
            <v>60</v>
          </cell>
        </row>
        <row r="15">
          <cell r="B15" t="str">
            <v>南川区南城街道双河场村人畜饮水建设项目</v>
          </cell>
          <cell r="C15" t="str">
            <v>产业项目</v>
          </cell>
          <cell r="D15" t="str">
            <v>其他</v>
          </cell>
          <cell r="E15" t="str">
            <v>巩固提升类项目</v>
          </cell>
          <cell r="F15" t="str">
            <v>5100000994479906</v>
          </cell>
          <cell r="G15" t="str">
            <v>一、安装茶沙人畜饮水管道Φ90管子8000米， 每米投入65元，8公里需投入资金52万元；Φ50管子8000米，每米投入15元，需资金12万元，Φ32管7000米，每米投入资金8元，需投入资金5.6万元，Φ25管5000米，每米投入资金5元，需投入资金2.5万元，Φ20管5000米，每米投入资金4元，需资金2万元，购买水表400个，每个50元，需资金2万元，需投入资金76.1万元。二、在双河场村4、5组修建200立方米4口，每口需投入资金15万元，共需投入资金60万元，8组修建100立方米2口，每口需投入8万元，需投入资金16万元，2、6、7组修建50立方米4口，每口需投入资金4万元，共需投入资金16万元，需投入资金92万元。共计投入168.1万元。</v>
          </cell>
          <cell r="H15" t="str">
            <v>是</v>
          </cell>
          <cell r="I15" t="str">
            <v>否</v>
          </cell>
          <cell r="J15" t="str">
            <v>否</v>
          </cell>
          <cell r="K15" t="str">
            <v>否</v>
          </cell>
          <cell r="L15" t="str">
            <v>南城街道</v>
          </cell>
          <cell r="M15" t="str">
            <v>南城街道</v>
          </cell>
          <cell r="N15">
            <v>2021.1</v>
          </cell>
          <cell r="O15">
            <v>2021.7</v>
          </cell>
          <cell r="P15">
            <v>2021.12</v>
          </cell>
          <cell r="Q15" t="str">
            <v>有效解决人畜饮水困难问题和灌溉问题</v>
          </cell>
          <cell r="R15" t="str">
            <v>是</v>
          </cell>
          <cell r="S15">
            <v>234</v>
          </cell>
          <cell r="T15" t="str">
            <v>南川乡振发〔2021〕32号</v>
          </cell>
          <cell r="U15">
            <v>165</v>
          </cell>
          <cell r="V15">
            <v>160</v>
          </cell>
          <cell r="W15">
            <v>5</v>
          </cell>
        </row>
        <row r="16">
          <cell r="B16" t="str">
            <v>南川区黎香湖镇村社道路灾毁修复项目</v>
          </cell>
          <cell r="C16" t="str">
            <v>村基础设施</v>
          </cell>
          <cell r="D16" t="str">
            <v>其他</v>
          </cell>
          <cell r="E16" t="str">
            <v>巩固提升类项目</v>
          </cell>
          <cell r="F16" t="str">
            <v>5100000978304154</v>
          </cell>
          <cell r="G16" t="str">
            <v>用于村社道路灾后重建。</v>
          </cell>
          <cell r="H16" t="str">
            <v>是</v>
          </cell>
          <cell r="I16" t="str">
            <v>否</v>
          </cell>
          <cell r="J16" t="str">
            <v>否</v>
          </cell>
          <cell r="K16" t="str">
            <v>否</v>
          </cell>
          <cell r="L16" t="str">
            <v>黎香湖镇</v>
          </cell>
          <cell r="M16" t="str">
            <v>黎香湖镇</v>
          </cell>
          <cell r="N16" t="str">
            <v>2021.3.22</v>
          </cell>
          <cell r="O16">
            <v>2020.6</v>
          </cell>
          <cell r="P16">
            <v>2020.11</v>
          </cell>
          <cell r="Q16" t="str">
            <v>180户1162人，涉及贫困户20户79人。</v>
          </cell>
          <cell r="R16" t="str">
            <v>是</v>
          </cell>
          <cell r="S16">
            <v>64</v>
          </cell>
          <cell r="T16" t="str">
            <v>南川扶办发〔2021〕7号</v>
          </cell>
          <cell r="U16">
            <v>50</v>
          </cell>
          <cell r="V16">
            <v>50</v>
          </cell>
        </row>
        <row r="17">
          <cell r="B17" t="str">
            <v>南川区黎香湖镇北湖村果园基地项目（二期）</v>
          </cell>
          <cell r="C17" t="str">
            <v>产业项目</v>
          </cell>
          <cell r="D17" t="str">
            <v>其他</v>
          </cell>
          <cell r="E17" t="str">
            <v>巩固提升类项目</v>
          </cell>
          <cell r="F17" t="str">
            <v>5100000978301387</v>
          </cell>
          <cell r="G17" t="str">
            <v>1.葡萄避雨设施，（铝包钢丝20万米，避雨膜6000米及配套设施）2.公共卫生间一座（面积25平方米）3.硬化停车场（面积300平方米，大约20个停车位）4.观光亭4座（5米X5米四角亭）5.植保无人机一台 6.修建围墙（长150米，高1.8米），农场大门（自动，长4.2米，高2米）7.观光台2座 8.搭建500平方米百香果观光架。</v>
          </cell>
          <cell r="H17" t="str">
            <v>是</v>
          </cell>
          <cell r="I17" t="str">
            <v>否</v>
          </cell>
          <cell r="J17" t="str">
            <v>否</v>
          </cell>
          <cell r="K17" t="str">
            <v>否</v>
          </cell>
          <cell r="L17" t="str">
            <v>黎香湖镇</v>
          </cell>
          <cell r="M17" t="str">
            <v>黎香湖镇</v>
          </cell>
          <cell r="N17" t="str">
            <v>2021.3.22</v>
          </cell>
          <cell r="O17">
            <v>2021.01</v>
          </cell>
          <cell r="P17">
            <v>2020.11</v>
          </cell>
          <cell r="Q17" t="str">
            <v>项目实施可带动北湖村18人参与务工，巩固发展特色种植产业，产业发展可持续5年。</v>
          </cell>
          <cell r="R17" t="str">
            <v>是</v>
          </cell>
          <cell r="S17">
            <v>60</v>
          </cell>
          <cell r="T17" t="str">
            <v>南川扶办发〔2021〕7号</v>
          </cell>
          <cell r="U17">
            <v>54.5</v>
          </cell>
          <cell r="V17">
            <v>54.5</v>
          </cell>
        </row>
        <row r="18">
          <cell r="B18" t="str">
            <v>南川区黎香湖镇尾库老公社大坝建设</v>
          </cell>
          <cell r="C18" t="str">
            <v>村基础设施</v>
          </cell>
          <cell r="D18" t="str">
            <v>其他</v>
          </cell>
          <cell r="E18" t="str">
            <v>巩固提升类项目</v>
          </cell>
          <cell r="F18" t="str">
            <v>5100000978303595</v>
          </cell>
          <cell r="G18" t="str">
            <v>维修整治黎香湖尾库老公社大坝一座。</v>
          </cell>
          <cell r="H18" t="str">
            <v>是</v>
          </cell>
          <cell r="I18" t="str">
            <v>否</v>
          </cell>
          <cell r="J18" t="str">
            <v>否</v>
          </cell>
          <cell r="K18" t="str">
            <v>否</v>
          </cell>
          <cell r="L18" t="str">
            <v>黎香湖镇</v>
          </cell>
          <cell r="M18" t="str">
            <v>黎香湖镇</v>
          </cell>
          <cell r="N18" t="str">
            <v>2021.3.22</v>
          </cell>
          <cell r="O18">
            <v>2020.06</v>
          </cell>
          <cell r="P18">
            <v>2020.11</v>
          </cell>
          <cell r="Q18" t="str">
            <v>项目实施后方便81户215人，涉及贫困户7户19人。</v>
          </cell>
          <cell r="R18" t="str">
            <v>是</v>
          </cell>
          <cell r="S18">
            <v>63</v>
          </cell>
          <cell r="T18" t="str">
            <v>南川扶办发〔2021〕7号</v>
          </cell>
          <cell r="U18">
            <v>45</v>
          </cell>
          <cell r="V18">
            <v>45</v>
          </cell>
        </row>
        <row r="19">
          <cell r="B19" t="str">
            <v>南川区黎香湖镇南湖村4组基础设施项目</v>
          </cell>
          <cell r="C19" t="str">
            <v>产业项目</v>
          </cell>
          <cell r="D19" t="str">
            <v>其他</v>
          </cell>
          <cell r="E19" t="str">
            <v>巩固提升类项目</v>
          </cell>
          <cell r="F19" t="str">
            <v>5100000978302397</v>
          </cell>
          <cell r="G19" t="str">
            <v>修建鱼塘3口，约5000平方米。修建便民路400米，宽1.5米。安装防护网300米，修建人饮水池一口，200立方米，安装PE75水管400米。</v>
          </cell>
          <cell r="H19" t="str">
            <v>是</v>
          </cell>
          <cell r="I19" t="str">
            <v>否</v>
          </cell>
          <cell r="J19" t="str">
            <v>否</v>
          </cell>
          <cell r="K19" t="str">
            <v>否</v>
          </cell>
          <cell r="L19" t="str">
            <v>黎香湖镇</v>
          </cell>
          <cell r="M19" t="str">
            <v>黎香湖镇</v>
          </cell>
          <cell r="N19" t="str">
            <v>2021.3.22</v>
          </cell>
          <cell r="O19">
            <v>2021.01</v>
          </cell>
          <cell r="P19">
            <v>2021.11</v>
          </cell>
          <cell r="Q19" t="str">
            <v>项目实施可解决南湖村4组群众产业发展。</v>
          </cell>
          <cell r="R19" t="str">
            <v>是</v>
          </cell>
          <cell r="S19">
            <v>61</v>
          </cell>
          <cell r="T19" t="str">
            <v>南川扶办发〔2021〕7号</v>
          </cell>
          <cell r="U19">
            <v>40</v>
          </cell>
          <cell r="V19">
            <v>40</v>
          </cell>
        </row>
        <row r="20">
          <cell r="B20" t="str">
            <v>南川区黎香湖镇北湖村5组基础设施项目</v>
          </cell>
          <cell r="C20" t="str">
            <v>产业项目</v>
          </cell>
          <cell r="D20" t="str">
            <v>其他</v>
          </cell>
          <cell r="E20" t="str">
            <v>巩固提升类项目</v>
          </cell>
          <cell r="F20" t="str">
            <v>5100000978303064</v>
          </cell>
          <cell r="G20" t="str">
            <v>开挖一条宽6.5米，长400米的产业路，修建鱼塘1口，约5亩。修建便民路200米，宽1.2米。修建管理用房一间34平方米。</v>
          </cell>
          <cell r="H20" t="str">
            <v>是</v>
          </cell>
          <cell r="I20" t="str">
            <v>否</v>
          </cell>
          <cell r="J20" t="str">
            <v>否</v>
          </cell>
          <cell r="K20" t="str">
            <v>否</v>
          </cell>
          <cell r="L20" t="str">
            <v>黎香湖镇</v>
          </cell>
          <cell r="M20" t="str">
            <v>黎香湖镇</v>
          </cell>
          <cell r="N20" t="str">
            <v>2021.3.22</v>
          </cell>
          <cell r="O20">
            <v>2021.01</v>
          </cell>
          <cell r="P20">
            <v>2021.11</v>
          </cell>
          <cell r="Q20" t="str">
            <v>项目实施可解决北湖村5组群众产业发展。</v>
          </cell>
          <cell r="R20" t="str">
            <v>是</v>
          </cell>
          <cell r="S20">
            <v>62</v>
          </cell>
          <cell r="T20" t="str">
            <v>南川扶办发〔2021〕7号</v>
          </cell>
          <cell r="U20">
            <v>50</v>
          </cell>
          <cell r="V20">
            <v>50</v>
          </cell>
        </row>
        <row r="21">
          <cell r="B21" t="str">
            <v>南川区大观镇云雾村社道路改造</v>
          </cell>
          <cell r="C21" t="str">
            <v>村基础设施</v>
          </cell>
          <cell r="D21" t="str">
            <v>通村、组硬化路及护栏</v>
          </cell>
          <cell r="E21" t="str">
            <v>巩固提升类项目</v>
          </cell>
          <cell r="F21" t="str">
            <v>5100000977939819</v>
          </cell>
          <cell r="G21" t="str">
            <v>开挖云雾村4社、9社狮子湾至双河口路基，路基长1.83公里，宽5.5米，含排水沟0.6米。</v>
          </cell>
          <cell r="H21" t="str">
            <v>否</v>
          </cell>
          <cell r="I21" t="str">
            <v>否</v>
          </cell>
          <cell r="J21" t="str">
            <v>否</v>
          </cell>
          <cell r="K21" t="str">
            <v>否</v>
          </cell>
          <cell r="L21" t="str">
            <v>大观镇</v>
          </cell>
          <cell r="M21" t="str">
            <v>大观镇</v>
          </cell>
          <cell r="N21" t="str">
            <v>2021.3.22</v>
          </cell>
          <cell r="O21">
            <v>2021.06</v>
          </cell>
          <cell r="P21">
            <v>2021.12</v>
          </cell>
          <cell r="Q21" t="str">
            <v>开挖云雾村4社、9社狮子湾至双河口宽5米，长1.83公里的路基。排水沟0.6米。后期通过其他财政资金完成4.5米宽，1.83千米道路硬化任务目标。</v>
          </cell>
          <cell r="R21" t="str">
            <v>是</v>
          </cell>
          <cell r="S21">
            <v>156</v>
          </cell>
          <cell r="T21" t="str">
            <v>南川扶办发〔2021〕7号</v>
          </cell>
          <cell r="U21">
            <v>21</v>
          </cell>
          <cell r="V21">
            <v>21</v>
          </cell>
        </row>
        <row r="22">
          <cell r="B22" t="str">
            <v>南川区西城街道永合居委社道公路建设项目</v>
          </cell>
          <cell r="C22" t="str">
            <v>村基础设施</v>
          </cell>
          <cell r="D22" t="str">
            <v>通村、组硬化路及护栏</v>
          </cell>
          <cell r="E22" t="str">
            <v>巩固提升类项目</v>
          </cell>
          <cell r="F22" t="str">
            <v>5100000978087245</v>
          </cell>
          <cell r="G22" t="str">
            <v>按标二标准（宽4.5米），对4组（沙湾-大窝铺，1.759公里），5组（大窝铺-小窝铺，0.88公里），共计2.639公里入户道路，进行硬化，Ｃ25混凝土路面，厚0.2米。                    按标四标准（宽3.5米），对5组（新田湾--岩扁0.288公里，大岚垭--青龙背0.318公里）共计0.606公里入户道路进行硬化，Ｃ25混凝土路面，厚0.2米。</v>
          </cell>
          <cell r="H22" t="str">
            <v>否</v>
          </cell>
          <cell r="I22" t="str">
            <v>否</v>
          </cell>
          <cell r="J22" t="str">
            <v>否</v>
          </cell>
          <cell r="K22" t="str">
            <v>否</v>
          </cell>
          <cell r="L22" t="str">
            <v>西城街道</v>
          </cell>
          <cell r="M22" t="str">
            <v>西城街道</v>
          </cell>
          <cell r="N22" t="str">
            <v>2021.3.22</v>
          </cell>
          <cell r="O22" t="str">
            <v>2019.9.30</v>
          </cell>
          <cell r="P22" t="str">
            <v>2019.11.30</v>
          </cell>
          <cell r="Q22" t="str">
            <v>项目实施可完善基础设施建设，解决45户155人受益，其中建卡贫困户19户66人出行难问题。</v>
          </cell>
          <cell r="R22" t="str">
            <v>是</v>
          </cell>
          <cell r="S22">
            <v>136</v>
          </cell>
          <cell r="T22" t="str">
            <v>南川扶办发〔2021〕7号</v>
          </cell>
          <cell r="U22">
            <v>50</v>
          </cell>
          <cell r="V22">
            <v>50</v>
          </cell>
        </row>
        <row r="23">
          <cell r="B23" t="str">
            <v>南川区西城街道永合居委花椒基地基础设施建设项目</v>
          </cell>
          <cell r="C23" t="str">
            <v>产业项目</v>
          </cell>
          <cell r="D23" t="str">
            <v>其他</v>
          </cell>
          <cell r="E23" t="str">
            <v>巩固提升类项目</v>
          </cell>
          <cell r="F23" t="str">
            <v>5100000994476352</v>
          </cell>
          <cell r="G23" t="str">
            <v>1、新建300立方主蓄水池1口（长15米、宽10米、深2米）、50立方的灌溉池2口（长5米、宽5米、深2米）；2、铺设灌溉管道：计划安装PC32管3500米、PC25管6000米</v>
          </cell>
          <cell r="H23" t="str">
            <v>否</v>
          </cell>
          <cell r="I23" t="str">
            <v>否</v>
          </cell>
          <cell r="J23" t="str">
            <v>否</v>
          </cell>
          <cell r="K23" t="str">
            <v>否</v>
          </cell>
          <cell r="L23" t="str">
            <v>西城街道</v>
          </cell>
          <cell r="M23" t="str">
            <v>西城街道</v>
          </cell>
          <cell r="N23" t="str">
            <v>2021.3.22</v>
          </cell>
          <cell r="O23" t="str">
            <v>2021.4.25</v>
          </cell>
          <cell r="P23" t="str">
            <v>2021.10.25</v>
          </cell>
          <cell r="Q23" t="str">
            <v>项目实施可有效解决花椒基地灌溉问题，实现年产值50多万元，户均增收达1000元以上。</v>
          </cell>
          <cell r="R23" t="str">
            <v>是</v>
          </cell>
          <cell r="S23">
            <v>137</v>
          </cell>
          <cell r="T23" t="str">
            <v>南川扶办发〔2021〕7号</v>
          </cell>
          <cell r="U23">
            <v>39</v>
          </cell>
          <cell r="V23">
            <v>39</v>
          </cell>
        </row>
        <row r="24">
          <cell r="B24" t="str">
            <v>南川区石墙镇2021巾帼“渝大嫂”种养殖示范基地+农村电商成果巩固及提升项目</v>
          </cell>
          <cell r="C24" t="str">
            <v>产业项目</v>
          </cell>
          <cell r="D24" t="str">
            <v>种植养殖加工服务</v>
          </cell>
          <cell r="E24" t="str">
            <v>巩固提升类项目</v>
          </cell>
          <cell r="F24" t="str">
            <v>5100000977973472</v>
          </cell>
          <cell r="G24" t="str">
            <v>1.整治修复受灾垮塌生产蓄水池一口，2.分批购买土鸡苗2万只，3.购买饲料25吨，每吨3450元，4.建设土鸡、笋竹文化墙，注册商标及制作包装盒。</v>
          </cell>
          <cell r="H24" t="str">
            <v>是</v>
          </cell>
          <cell r="I24" t="str">
            <v>否</v>
          </cell>
          <cell r="J24" t="str">
            <v>否</v>
          </cell>
          <cell r="K24" t="str">
            <v>否</v>
          </cell>
          <cell r="L24" t="str">
            <v>石墙镇</v>
          </cell>
          <cell r="M24" t="str">
            <v>石墙镇</v>
          </cell>
          <cell r="N24" t="str">
            <v>2021.3.22</v>
          </cell>
          <cell r="O24">
            <v>2021.4</v>
          </cell>
          <cell r="P24">
            <v>2021.12</v>
          </cell>
          <cell r="Q24" t="str">
            <v>该项目在原有项目基础上进一步巩固发展，扩大生产提高影响力，带动周边群众发展种养殖，解决群众就近务工，增加群众收入。</v>
          </cell>
          <cell r="R24" t="str">
            <v>是</v>
          </cell>
          <cell r="S24">
            <v>105</v>
          </cell>
          <cell r="T24" t="str">
            <v>南川扶办发〔2021〕7号</v>
          </cell>
          <cell r="U24">
            <v>29.8</v>
          </cell>
          <cell r="V24">
            <v>29.8</v>
          </cell>
        </row>
        <row r="25">
          <cell r="B25" t="str">
            <v>南川区鸣玉镇2021年度社道公路建设</v>
          </cell>
          <cell r="C25" t="str">
            <v>村基础设施</v>
          </cell>
          <cell r="D25" t="str">
            <v>通村、组硬化路及护栏</v>
          </cell>
          <cell r="E25" t="str">
            <v>巩固提升类项目</v>
          </cell>
          <cell r="F25" t="str">
            <v>5100000976683164</v>
          </cell>
          <cell r="G25" t="str">
            <v>四中村2社沙湾至张家湾四好农村路改扩建工程，农村4.5米四好路硬化1.24km，0.2米厚，C25砼。</v>
          </cell>
          <cell r="H25" t="str">
            <v>否</v>
          </cell>
          <cell r="I25" t="str">
            <v>否</v>
          </cell>
          <cell r="J25" t="str">
            <v>否</v>
          </cell>
          <cell r="K25" t="str">
            <v>否</v>
          </cell>
          <cell r="L25" t="str">
            <v>鸣玉镇</v>
          </cell>
          <cell r="M25" t="str">
            <v>鸣玉镇</v>
          </cell>
          <cell r="N25" t="str">
            <v>2021.3.22</v>
          </cell>
          <cell r="O25">
            <v>2021.1</v>
          </cell>
          <cell r="P25">
            <v>2021.6</v>
          </cell>
          <cell r="Q25" t="str">
            <v>项目实施可完善基础设施建设，解决94户286人，其中脱贫户6户28人出行困难问题。</v>
          </cell>
          <cell r="R25" t="str">
            <v>是</v>
          </cell>
          <cell r="S25">
            <v>66</v>
          </cell>
          <cell r="T25" t="str">
            <v>南川扶办发〔2021〕7号</v>
          </cell>
          <cell r="U25">
            <v>20</v>
          </cell>
          <cell r="V25">
            <v>20</v>
          </cell>
        </row>
        <row r="26">
          <cell r="B26" t="str">
            <v>南川区大有镇指拇村2021年停车场建设</v>
          </cell>
          <cell r="C26" t="str">
            <v>产业项目</v>
          </cell>
          <cell r="D26" t="str">
            <v>其他</v>
          </cell>
          <cell r="E26" t="str">
            <v>巩固提升类项目</v>
          </cell>
          <cell r="F26" t="str">
            <v>5100000977970051</v>
          </cell>
          <cell r="G26" t="str">
            <v>新建300平方米停车场。</v>
          </cell>
          <cell r="H26" t="str">
            <v>是</v>
          </cell>
          <cell r="I26" t="str">
            <v>否</v>
          </cell>
          <cell r="J26" t="str">
            <v>否</v>
          </cell>
          <cell r="K26" t="str">
            <v>否</v>
          </cell>
          <cell r="L26" t="str">
            <v>大有镇</v>
          </cell>
          <cell r="M26" t="str">
            <v>大有镇</v>
          </cell>
          <cell r="N26" t="str">
            <v>2021.3.22</v>
          </cell>
          <cell r="O26">
            <v>2021.3</v>
          </cell>
          <cell r="P26">
            <v>2021.9</v>
          </cell>
          <cell r="Q26" t="str">
            <v>完成新建300平方米停车场，完善村级便民服务中心配套设施。</v>
          </cell>
          <cell r="R26" t="str">
            <v>是</v>
          </cell>
          <cell r="S26">
            <v>187</v>
          </cell>
          <cell r="T26" t="str">
            <v>南川扶办发〔2021〕7号</v>
          </cell>
          <cell r="U26">
            <v>31.4</v>
          </cell>
          <cell r="V26">
            <v>31.4</v>
          </cell>
        </row>
        <row r="27">
          <cell r="B27" t="str">
            <v>南川区大有镇2021年易地扶贫搬迁后续配套设施建设</v>
          </cell>
          <cell r="C27" t="str">
            <v>村基础设施</v>
          </cell>
          <cell r="D27" t="str">
            <v>其他</v>
          </cell>
          <cell r="E27" t="str">
            <v>巩固提升类项目</v>
          </cell>
          <cell r="F27" t="str">
            <v>5100000977971124</v>
          </cell>
          <cell r="G27" t="str">
            <v>大一居委下烧坪安置点新修排水沟22米，安装排污管50米；指拇村回龙坝安置点铺设透水砖52平方米；指拇村香树堡安置点硬化3.5米宽、20cm厚道路35米；指拇村营地安置点硬化3.5米宽、20cm厚道路119.6米，大一居委2社张顶新硬化3.5米宽、20cm厚入户道路42米,10cm厚地坝100平方米；水源村5社谢永良硬化10cn厚地坝205平方米，堡坎106立方米；大保村2社田方才硬化厚10cm地坝44平方米，4社黄后云硬化3.5米宽、厚20cm入户路31米，彭应阔硬化厚10cm地坝149平方米，5社邓孝亿硬化厚10cm地坝104平方米，彭支昌硬化厚10cm地坝138平方米、浆砌堡坎14立方米，7社李广怀浆砌堡坎17立方米，赵继军硬化厚10cm地坝151平方米、浆砌堡坎19立方米，杨秀碧硬化厚10cm地坝29平方米，赵仕雄硬化3.5米宽、厚20cm入户路19米。</v>
          </cell>
          <cell r="H27" t="str">
            <v>是</v>
          </cell>
          <cell r="I27" t="str">
            <v>否</v>
          </cell>
          <cell r="J27" t="str">
            <v>否</v>
          </cell>
          <cell r="K27" t="str">
            <v>否</v>
          </cell>
          <cell r="L27" t="str">
            <v>大有镇</v>
          </cell>
          <cell r="M27" t="str">
            <v>大有镇</v>
          </cell>
          <cell r="N27" t="str">
            <v>2021.3.22</v>
          </cell>
          <cell r="O27">
            <v>2021.3</v>
          </cell>
          <cell r="P27">
            <v>2021.9</v>
          </cell>
          <cell r="Q27" t="str">
            <v>完善易地搬迁贫困户后续配套设施，改善17户70人生活条件。</v>
          </cell>
          <cell r="R27" t="str">
            <v>是</v>
          </cell>
          <cell r="S27">
            <v>188</v>
          </cell>
          <cell r="T27" t="str">
            <v>南川扶办发〔2021〕7号</v>
          </cell>
          <cell r="U27">
            <v>24</v>
          </cell>
          <cell r="V27">
            <v>24</v>
          </cell>
        </row>
        <row r="28">
          <cell r="B28" t="str">
            <v>南川区大有镇指拇村2021年社道公路建设</v>
          </cell>
          <cell r="C28" t="str">
            <v>村基础设施</v>
          </cell>
          <cell r="D28" t="str">
            <v>其他</v>
          </cell>
          <cell r="E28" t="str">
            <v>巩固提升类项目</v>
          </cell>
          <cell r="F28" t="str">
            <v>5100000977971968</v>
          </cell>
          <cell r="G28" t="str">
            <v>硬化3m宽、15cm厚社道公路1.95公里。</v>
          </cell>
          <cell r="H28" t="str">
            <v>是</v>
          </cell>
          <cell r="I28" t="str">
            <v>否</v>
          </cell>
          <cell r="J28" t="str">
            <v>否</v>
          </cell>
          <cell r="K28" t="str">
            <v>否</v>
          </cell>
          <cell r="L28" t="str">
            <v>大有镇</v>
          </cell>
          <cell r="M28" t="str">
            <v>大有镇</v>
          </cell>
          <cell r="N28" t="str">
            <v>2021.3.22</v>
          </cell>
          <cell r="O28">
            <v>2021.3</v>
          </cell>
          <cell r="P28">
            <v>2021.9</v>
          </cell>
          <cell r="Q28" t="str">
            <v>改善42户178人出行条件，其中贫困户18户66人。</v>
          </cell>
          <cell r="R28" t="str">
            <v>是</v>
          </cell>
          <cell r="S28">
            <v>189</v>
          </cell>
          <cell r="T28" t="str">
            <v>南川扶办发〔2021〕7号</v>
          </cell>
          <cell r="U28">
            <v>62.4</v>
          </cell>
          <cell r="V28">
            <v>62.4</v>
          </cell>
        </row>
        <row r="29">
          <cell r="B29" t="str">
            <v>南川区大有镇大保村2021年社道公路建设</v>
          </cell>
          <cell r="C29" t="str">
            <v>村基础设施</v>
          </cell>
          <cell r="D29" t="str">
            <v>其他</v>
          </cell>
          <cell r="E29" t="str">
            <v>巩固提升类项目</v>
          </cell>
          <cell r="F29" t="str">
            <v>5100000977972536</v>
          </cell>
          <cell r="G29" t="str">
            <v>硬化社道公路3m宽、15cm厚0.214公里，3.5m宽、15cm厚0.064公里。</v>
          </cell>
          <cell r="H29" t="str">
            <v>是</v>
          </cell>
          <cell r="I29" t="str">
            <v>否</v>
          </cell>
          <cell r="J29" t="str">
            <v>否</v>
          </cell>
          <cell r="K29" t="str">
            <v>否</v>
          </cell>
          <cell r="L29" t="str">
            <v>大有镇</v>
          </cell>
          <cell r="M29" t="str">
            <v>大有镇</v>
          </cell>
          <cell r="N29" t="str">
            <v>2021.3.22</v>
          </cell>
          <cell r="O29">
            <v>2021.3</v>
          </cell>
          <cell r="P29">
            <v>2021.9</v>
          </cell>
          <cell r="Q29" t="str">
            <v>改善7户31人出行条件，其中贫困户3户13人。</v>
          </cell>
          <cell r="R29" t="str">
            <v>是</v>
          </cell>
          <cell r="S29">
            <v>190</v>
          </cell>
          <cell r="T29" t="str">
            <v>南川扶办发〔2021〕7号</v>
          </cell>
          <cell r="U29">
            <v>9.2</v>
          </cell>
          <cell r="V29">
            <v>9.2</v>
          </cell>
        </row>
        <row r="30">
          <cell r="B30" t="str">
            <v>南川区乾丰镇新元村高洞子公路硬化</v>
          </cell>
          <cell r="C30" t="str">
            <v>产业项目</v>
          </cell>
          <cell r="D30" t="str">
            <v>其他</v>
          </cell>
          <cell r="E30" t="str">
            <v>巩固提升类项目</v>
          </cell>
          <cell r="F30" t="str">
            <v>5100000994678558</v>
          </cell>
          <cell r="G30" t="str">
            <v>硬化高洞子至龙潭石干堰公路硬化2.5公里，宽4.5米，厚0.2米</v>
          </cell>
          <cell r="H30" t="str">
            <v>是</v>
          </cell>
          <cell r="I30" t="str">
            <v>否</v>
          </cell>
          <cell r="J30" t="str">
            <v>否</v>
          </cell>
          <cell r="K30" t="str">
            <v>否</v>
          </cell>
          <cell r="L30" t="str">
            <v>乾丰镇</v>
          </cell>
          <cell r="M30" t="str">
            <v>乾丰镇</v>
          </cell>
          <cell r="N30" t="str">
            <v>2021.3.22</v>
          </cell>
          <cell r="O30">
            <v>2021.7</v>
          </cell>
          <cell r="P30">
            <v>2021.12</v>
          </cell>
          <cell r="Q30" t="str">
            <v>项目实施可带动新元村 1732 人（其中脱贫户 142人）参与务工巩固，发展茶业产业，防汛抗旱</v>
          </cell>
          <cell r="R30" t="str">
            <v>是</v>
          </cell>
          <cell r="S30">
            <v>102</v>
          </cell>
          <cell r="T30" t="str">
            <v>南川扶办发〔2021〕7号</v>
          </cell>
          <cell r="U30">
            <v>37.5</v>
          </cell>
          <cell r="V30">
            <v>37.5</v>
          </cell>
        </row>
        <row r="31">
          <cell r="B31" t="str">
            <v>南川区乾丰茶业巩固扶贫成果品牌提档升级建设项目</v>
          </cell>
          <cell r="C31" t="str">
            <v>产业项目</v>
          </cell>
          <cell r="D31" t="str">
            <v>种植养殖加工服务</v>
          </cell>
          <cell r="E31" t="str">
            <v>巩固提升类项目</v>
          </cell>
          <cell r="F31" t="str">
            <v>5100000977991237</v>
          </cell>
          <cell r="G31" t="str">
            <v>1、礼盒1000套，投资90000元；2、普通包装盒（袋）10000套（袋），350000元。</v>
          </cell>
          <cell r="H31" t="str">
            <v>是</v>
          </cell>
          <cell r="I31" t="str">
            <v>否</v>
          </cell>
          <cell r="J31" t="str">
            <v>否</v>
          </cell>
          <cell r="K31" t="str">
            <v>否</v>
          </cell>
          <cell r="L31" t="str">
            <v>乾丰镇</v>
          </cell>
          <cell r="M31" t="str">
            <v>乾丰镇</v>
          </cell>
          <cell r="N31" t="str">
            <v>2021.3.22</v>
          </cell>
          <cell r="O31">
            <v>2021.3</v>
          </cell>
          <cell r="P31">
            <v>2021.12</v>
          </cell>
          <cell r="Q31" t="str">
            <v>项目实施可带动顺丰43户152人、九台村11户33人增收</v>
          </cell>
          <cell r="R31" t="str">
            <v>是</v>
          </cell>
          <cell r="S31">
            <v>95</v>
          </cell>
          <cell r="T31" t="str">
            <v>南川扶办发〔2021〕7号</v>
          </cell>
          <cell r="U31">
            <v>29</v>
          </cell>
          <cell r="V31">
            <v>29</v>
          </cell>
        </row>
        <row r="32">
          <cell r="B32" t="str">
            <v>南川区石溪镇五星村1社公路（社级）扩宽硬化</v>
          </cell>
          <cell r="C32" t="str">
            <v>村基础设施</v>
          </cell>
          <cell r="D32" t="str">
            <v>通村、组硬化路及护栏</v>
          </cell>
          <cell r="E32" t="str">
            <v>巩固提升类项目</v>
          </cell>
          <cell r="F32" t="str">
            <v>5100000978114285</v>
          </cell>
          <cell r="G32" t="str">
            <v>硬化和尚岚垭至石堡丘水库0.5公里，宽4.5米。</v>
          </cell>
          <cell r="H32" t="str">
            <v>是</v>
          </cell>
          <cell r="I32" t="str">
            <v>否</v>
          </cell>
          <cell r="J32" t="str">
            <v>否</v>
          </cell>
          <cell r="K32" t="str">
            <v>否</v>
          </cell>
          <cell r="L32" t="str">
            <v>石溪镇</v>
          </cell>
          <cell r="M32" t="str">
            <v>石溪镇</v>
          </cell>
          <cell r="N32" t="str">
            <v>2021.3.22</v>
          </cell>
          <cell r="O32">
            <v>2021.03</v>
          </cell>
          <cell r="P32">
            <v>2021.09</v>
          </cell>
          <cell r="Q32" t="str">
            <v>通过公路扩宽硬化联结乾丰镇，解决五星村1社8户30余人，其中贫困户2户8人出行难的问题</v>
          </cell>
          <cell r="R32" t="str">
            <v>是</v>
          </cell>
          <cell r="S32">
            <v>107</v>
          </cell>
          <cell r="T32" t="str">
            <v>南川扶办发〔2021〕7号</v>
          </cell>
          <cell r="U32">
            <v>10</v>
          </cell>
          <cell r="V32">
            <v>10</v>
          </cell>
        </row>
        <row r="33">
          <cell r="B33" t="str">
            <v>南川区石溪镇石庄村5社瓦厂堡公路（社级）扩宽硬化</v>
          </cell>
          <cell r="C33" t="str">
            <v>村基础设施</v>
          </cell>
          <cell r="D33" t="str">
            <v>通村、组硬化路及护栏</v>
          </cell>
          <cell r="E33" t="str">
            <v>巩固提升类项目</v>
          </cell>
          <cell r="F33" t="str">
            <v>5100000978115267</v>
          </cell>
          <cell r="G33" t="str">
            <v>硬化瓦厂堡至关山长0.8公里，宽4.5米；关山至孙田榜长0.15公里，宽3.5米；沙滩至上核桃坪长0.1公里，宽3.5米。</v>
          </cell>
          <cell r="H33" t="str">
            <v>否</v>
          </cell>
          <cell r="I33" t="str">
            <v>否</v>
          </cell>
          <cell r="J33" t="str">
            <v>否</v>
          </cell>
          <cell r="K33" t="str">
            <v>否</v>
          </cell>
          <cell r="L33" t="str">
            <v>石溪镇</v>
          </cell>
          <cell r="M33" t="str">
            <v>石溪镇</v>
          </cell>
          <cell r="N33" t="str">
            <v>2021.3.22</v>
          </cell>
          <cell r="O33">
            <v>2021.03</v>
          </cell>
          <cell r="P33">
            <v>2021.09</v>
          </cell>
          <cell r="Q33" t="str">
            <v>通过公路扩宽硬化解决石庄村5社33户120余人，其中贫困户3户13人出行难的问题</v>
          </cell>
          <cell r="R33" t="str">
            <v>是</v>
          </cell>
          <cell r="S33">
            <v>108</v>
          </cell>
          <cell r="T33" t="str">
            <v>南川扶办发〔2021〕7号</v>
          </cell>
          <cell r="U33">
            <v>15</v>
          </cell>
          <cell r="V33">
            <v>15</v>
          </cell>
        </row>
        <row r="34">
          <cell r="B34" t="str">
            <v>南川区白沙镇顺竹村社道路建设</v>
          </cell>
          <cell r="C34" t="str">
            <v>村基础设施</v>
          </cell>
          <cell r="D34" t="str">
            <v>通村、组硬化路及护栏</v>
          </cell>
          <cell r="E34" t="str">
            <v>巩固提升类项目</v>
          </cell>
          <cell r="F34" t="str">
            <v>5100000977936344</v>
          </cell>
          <cell r="G34" t="str">
            <v>水泥混凝土路面宽度3.5米，厚度20㎝，强度25Mpa，长4.16公里：分别是（一）顺竹村1社半山公路至张家榜0.18公里；（二）顺竹村3社水轮泵至小茶湾0.25公里；（三）顺竹村4社柏树林湾至白房子0.3公里，顺竹村4社白房子至鸡公咀0.3公里；（四）顺竹村5社草坝屋基至河咀1.3公里；（五）顺竹村6社灯草湾至堰塘0.09公里，顺竹村6社之字坡至榜上0.2公里，顺竹村6社殷家垭口至岩头窖0.4公里；（六）顺竹村7社下坝至老房子0.7公里，顺竹村7社保管室至漆树坎0.19公里，顺竹村7社保管室至新龙榜0.08公里，顺竹村7社光烧湾至冉家湾0.17公里。</v>
          </cell>
          <cell r="H34" t="str">
            <v>是</v>
          </cell>
          <cell r="I34" t="str">
            <v>否</v>
          </cell>
          <cell r="J34" t="str">
            <v>否</v>
          </cell>
          <cell r="K34" t="str">
            <v>否</v>
          </cell>
          <cell r="L34" t="str">
            <v>白沙镇</v>
          </cell>
          <cell r="M34" t="str">
            <v>白沙镇</v>
          </cell>
          <cell r="N34" t="str">
            <v>2021.3.22</v>
          </cell>
          <cell r="O34">
            <v>2021.1</v>
          </cell>
          <cell r="P34">
            <v>2021.12</v>
          </cell>
          <cell r="Q34" t="str">
            <v>方便群众出行，改善当地群众生活生产条件</v>
          </cell>
          <cell r="R34" t="str">
            <v>是</v>
          </cell>
          <cell r="S34">
            <v>29</v>
          </cell>
          <cell r="T34" t="str">
            <v>南川扶办发〔2021〕7号</v>
          </cell>
          <cell r="U34">
            <v>31</v>
          </cell>
          <cell r="V34">
            <v>31</v>
          </cell>
        </row>
        <row r="35">
          <cell r="B35" t="str">
            <v>南川区白沙镇黄阳村社道路建设</v>
          </cell>
          <cell r="C35" t="str">
            <v>村基础设施</v>
          </cell>
          <cell r="D35" t="str">
            <v>通村、组硬化路及护栏</v>
          </cell>
          <cell r="E35" t="str">
            <v>巩固提升类项目</v>
          </cell>
          <cell r="F35" t="str">
            <v>5100000978065714</v>
          </cell>
          <cell r="G35" t="str">
            <v>水泥混凝土路面宽度3.5米，厚度20㎝，强度25Mpa，长2.71公里：（一）黄阳村1社岚垭至大沙丘0.3公里，黄阳村1社地坝丘至莫家湾0.7公里，黄阳村1社金观寺至庙上0.25公里；（二）黄阳村2社半山公路至垭口0.06公里;（三）黄阳村4社洪升基至撕梨坡0.3公里,黄阳村4社垭口至下湾0.4公里，黄阳村4社赵正全岚垭至尹家岩0.7公里。</v>
          </cell>
          <cell r="H35" t="str">
            <v>是</v>
          </cell>
          <cell r="I35" t="str">
            <v>否</v>
          </cell>
          <cell r="J35" t="str">
            <v>否</v>
          </cell>
          <cell r="K35" t="str">
            <v>否</v>
          </cell>
          <cell r="L35" t="str">
            <v>白沙镇</v>
          </cell>
          <cell r="M35" t="str">
            <v>白沙镇</v>
          </cell>
          <cell r="N35" t="str">
            <v>2021.3.22</v>
          </cell>
          <cell r="O35">
            <v>2021.1</v>
          </cell>
          <cell r="P35">
            <v>2021.12</v>
          </cell>
          <cell r="Q35" t="str">
            <v>方便群众出行，改善当地群众生活生产条件</v>
          </cell>
          <cell r="R35" t="str">
            <v>是</v>
          </cell>
          <cell r="S35">
            <v>30</v>
          </cell>
          <cell r="T35" t="str">
            <v>南川扶办发〔2021〕7号</v>
          </cell>
          <cell r="U35">
            <v>20</v>
          </cell>
          <cell r="V35">
            <v>20</v>
          </cell>
        </row>
        <row r="36">
          <cell r="B36" t="str">
            <v>南川区庆元镇飞龙村产业路</v>
          </cell>
          <cell r="C36" t="str">
            <v>产业项目</v>
          </cell>
          <cell r="D36" t="str">
            <v>其他</v>
          </cell>
          <cell r="E36" t="str">
            <v>巩固提升类项目</v>
          </cell>
          <cell r="F36" t="str">
            <v>5100000977939208</v>
          </cell>
          <cell r="G36" t="str">
            <v>扩宽整治飞龙村与汇龙村连接道路3公里，宽3.5米</v>
          </cell>
          <cell r="H36" t="str">
            <v>是</v>
          </cell>
          <cell r="I36" t="str">
            <v>否</v>
          </cell>
          <cell r="J36" t="str">
            <v>否</v>
          </cell>
          <cell r="K36" t="str">
            <v>否</v>
          </cell>
          <cell r="L36" t="str">
            <v>庆元镇</v>
          </cell>
          <cell r="M36" t="str">
            <v>庆元镇</v>
          </cell>
          <cell r="N36" t="str">
            <v>2021.3.22</v>
          </cell>
          <cell r="O36">
            <v>2021.4</v>
          </cell>
          <cell r="P36">
            <v>2021.12</v>
          </cell>
          <cell r="Q36" t="str">
            <v>解决飞龙村736人，其中贫困户28户125人出行难和产业发展问题。</v>
          </cell>
          <cell r="R36" t="str">
            <v>是</v>
          </cell>
          <cell r="S36">
            <v>211</v>
          </cell>
          <cell r="T36" t="str">
            <v>南川扶办发〔2021〕7号</v>
          </cell>
          <cell r="U36">
            <v>15</v>
          </cell>
          <cell r="V36">
            <v>15</v>
          </cell>
        </row>
        <row r="37">
          <cell r="B37" t="str">
            <v>南川区庆元镇飞龙村长迁岩--大桥土连接路</v>
          </cell>
          <cell r="C37" t="str">
            <v>村基础设施</v>
          </cell>
          <cell r="D37" t="str">
            <v>通村、组硬化路及护栏</v>
          </cell>
          <cell r="E37" t="str">
            <v>巩固提升类项目</v>
          </cell>
          <cell r="F37" t="str">
            <v>5100000977939886</v>
          </cell>
          <cell r="G37" t="str">
            <v>新开挖长迁岩--大桥土村连接道，共计长2公里，宽5米。</v>
          </cell>
          <cell r="H37" t="str">
            <v>是</v>
          </cell>
          <cell r="I37" t="str">
            <v>否</v>
          </cell>
          <cell r="J37" t="str">
            <v>否</v>
          </cell>
          <cell r="K37" t="str">
            <v>否</v>
          </cell>
          <cell r="L37" t="str">
            <v>庆元镇</v>
          </cell>
          <cell r="M37" t="str">
            <v>庆元镇</v>
          </cell>
          <cell r="N37" t="str">
            <v>2021.3.22</v>
          </cell>
          <cell r="O37">
            <v>2021.4</v>
          </cell>
          <cell r="P37">
            <v>2021.12</v>
          </cell>
          <cell r="Q37" t="str">
            <v>项目实施后解决飞龙村106户398人出行难产业发展问题，其中贫困户7户29人</v>
          </cell>
          <cell r="R37" t="str">
            <v>是</v>
          </cell>
          <cell r="S37">
            <v>212</v>
          </cell>
          <cell r="T37" t="str">
            <v>南川扶办发〔2021〕7号</v>
          </cell>
          <cell r="U37">
            <v>25</v>
          </cell>
          <cell r="V37">
            <v>25</v>
          </cell>
        </row>
        <row r="38">
          <cell r="B38" t="str">
            <v>南川区头渡镇初加工烘房提档升级项目</v>
          </cell>
          <cell r="C38" t="str">
            <v>产业项目</v>
          </cell>
          <cell r="D38" t="str">
            <v>种植养殖加工服务</v>
          </cell>
          <cell r="E38" t="str">
            <v>巩固提升类项目</v>
          </cell>
          <cell r="F38" t="str">
            <v>5100000994986966</v>
          </cell>
          <cell r="G38" t="str">
            <v>中药材初加工厂房300平方米提档升级。</v>
          </cell>
          <cell r="H38" t="str">
            <v>是</v>
          </cell>
          <cell r="I38" t="str">
            <v>否</v>
          </cell>
          <cell r="J38" t="str">
            <v>否</v>
          </cell>
          <cell r="K38" t="str">
            <v>否</v>
          </cell>
          <cell r="L38" t="str">
            <v>头渡镇</v>
          </cell>
          <cell r="M38" t="str">
            <v>头渡镇</v>
          </cell>
          <cell r="N38" t="str">
            <v>2021.3.22</v>
          </cell>
          <cell r="O38">
            <v>2021.8</v>
          </cell>
          <cell r="P38">
            <v>2022.3</v>
          </cell>
          <cell r="Q38" t="str">
            <v>项目实施可增加药农经济效益，帮助贫困村致富，实行规范化、规模化的种植与加工。</v>
          </cell>
          <cell r="R38" t="str">
            <v>是</v>
          </cell>
          <cell r="S38">
            <v>132</v>
          </cell>
          <cell r="T38" t="str">
            <v>南川扶办发〔2021〕7号</v>
          </cell>
          <cell r="U38">
            <v>21</v>
          </cell>
          <cell r="V38">
            <v>21</v>
          </cell>
        </row>
        <row r="39">
          <cell r="B39" t="str">
            <v>南川区头渡镇中药材消费扶贫展示中心建设项目</v>
          </cell>
          <cell r="C39" t="str">
            <v>产业项目</v>
          </cell>
          <cell r="D39" t="str">
            <v>种植养殖加工服务</v>
          </cell>
          <cell r="E39" t="str">
            <v>巩固提升类项目</v>
          </cell>
          <cell r="F39" t="str">
            <v>5100000994987544</v>
          </cell>
          <cell r="G39" t="str">
            <v>新建300平方米中药材消费扶贫展示中心室内实施及设备建设。</v>
          </cell>
          <cell r="H39" t="str">
            <v>是</v>
          </cell>
          <cell r="I39" t="str">
            <v>否</v>
          </cell>
          <cell r="J39" t="str">
            <v>否</v>
          </cell>
          <cell r="K39" t="str">
            <v>否</v>
          </cell>
          <cell r="L39" t="str">
            <v>头渡镇</v>
          </cell>
          <cell r="M39" t="str">
            <v>头渡镇</v>
          </cell>
          <cell r="N39" t="str">
            <v>2021.3.22</v>
          </cell>
          <cell r="O39">
            <v>2021.8</v>
          </cell>
          <cell r="P39">
            <v>2022.3</v>
          </cell>
          <cell r="Q39" t="str">
            <v>项目实施可充分带动前星村中药材发展，带动地方中药材产业的正常发展，增加农民收入。</v>
          </cell>
          <cell r="R39" t="str">
            <v>是</v>
          </cell>
          <cell r="S39">
            <v>133</v>
          </cell>
          <cell r="T39" t="str">
            <v>南川扶办发〔2021〕7号</v>
          </cell>
          <cell r="U39">
            <v>29</v>
          </cell>
          <cell r="V39">
            <v>29</v>
          </cell>
        </row>
        <row r="40">
          <cell r="B40" t="str">
            <v>南川区头渡镇玉台村中药材玄参换种项目</v>
          </cell>
          <cell r="C40" t="str">
            <v>产业项目</v>
          </cell>
          <cell r="D40" t="str">
            <v>种植养殖加工服务</v>
          </cell>
          <cell r="E40" t="str">
            <v>巩固提升类项目</v>
          </cell>
          <cell r="F40" t="str">
            <v>5100000978347345</v>
          </cell>
          <cell r="G40" t="str">
            <v>改良玄参品种面积500亩。</v>
          </cell>
          <cell r="H40" t="str">
            <v>是</v>
          </cell>
          <cell r="I40" t="str">
            <v>否</v>
          </cell>
          <cell r="J40" t="str">
            <v>否</v>
          </cell>
          <cell r="K40" t="str">
            <v>否</v>
          </cell>
          <cell r="L40" t="str">
            <v>头渡镇</v>
          </cell>
          <cell r="M40" t="str">
            <v>头渡镇</v>
          </cell>
          <cell r="N40" t="str">
            <v>2021.3.22</v>
          </cell>
          <cell r="O40">
            <v>2021.2</v>
          </cell>
          <cell r="P40">
            <v>2022.1</v>
          </cell>
          <cell r="Q40" t="str">
            <v>通过引进新品种，可将玄参单位亩产量提升，增加群众收入。</v>
          </cell>
          <cell r="R40" t="str">
            <v>是</v>
          </cell>
          <cell r="S40">
            <v>127</v>
          </cell>
          <cell r="T40" t="str">
            <v>南川扶办发〔2021〕7号</v>
          </cell>
          <cell r="U40">
            <v>23</v>
          </cell>
          <cell r="V40">
            <v>23</v>
          </cell>
        </row>
        <row r="41">
          <cell r="B41" t="str">
            <v>南川区头渡镇玉台村社道公路建设</v>
          </cell>
          <cell r="C41" t="str">
            <v>产业项目</v>
          </cell>
          <cell r="D41" t="str">
            <v>其他</v>
          </cell>
          <cell r="E41" t="str">
            <v>巩固提升类项目</v>
          </cell>
          <cell r="F41" t="str">
            <v>5100000978329452</v>
          </cell>
          <cell r="G41" t="str">
            <v>维修整治玉台村8社村道公路0.6公里，宽4.5米。</v>
          </cell>
          <cell r="H41" t="str">
            <v>是</v>
          </cell>
          <cell r="I41" t="str">
            <v>否</v>
          </cell>
          <cell r="J41" t="str">
            <v>否</v>
          </cell>
          <cell r="K41" t="str">
            <v>否</v>
          </cell>
          <cell r="L41" t="str">
            <v>头渡镇</v>
          </cell>
          <cell r="M41" t="str">
            <v>头渡镇</v>
          </cell>
          <cell r="N41" t="str">
            <v>2021.3.22</v>
          </cell>
          <cell r="O41">
            <v>2021.5</v>
          </cell>
          <cell r="P41">
            <v>2021.9</v>
          </cell>
          <cell r="Q41" t="str">
            <v>项目实施可解决2个农业社170户511人的出行，促进产业发展，巩固脱贫攻坚成果。</v>
          </cell>
          <cell r="R41" t="str">
            <v>是</v>
          </cell>
          <cell r="S41">
            <v>124</v>
          </cell>
          <cell r="T41" t="str">
            <v>南川扶办发〔2021〕7号</v>
          </cell>
          <cell r="U41">
            <v>15</v>
          </cell>
          <cell r="V41">
            <v>15</v>
          </cell>
        </row>
        <row r="42">
          <cell r="B42" t="str">
            <v>南川区头渡镇方竹村社道公路建设</v>
          </cell>
          <cell r="C42" t="str">
            <v>产业项目</v>
          </cell>
          <cell r="D42" t="str">
            <v>其他</v>
          </cell>
          <cell r="E42" t="str">
            <v>巩固提升类项目</v>
          </cell>
          <cell r="F42" t="str">
            <v>5100000978337869</v>
          </cell>
          <cell r="G42" t="str">
            <v>维修整治方竹村4社社道公路0.8公里，修建堡坎615立方米，安装涵管3处，新建涵洞2处。</v>
          </cell>
          <cell r="H42" t="str">
            <v>是</v>
          </cell>
          <cell r="I42" t="str">
            <v>否</v>
          </cell>
          <cell r="J42" t="str">
            <v>否</v>
          </cell>
          <cell r="K42" t="str">
            <v>否</v>
          </cell>
          <cell r="L42" t="str">
            <v>头渡镇</v>
          </cell>
          <cell r="M42" t="str">
            <v>头渡镇</v>
          </cell>
          <cell r="N42" t="str">
            <v>2021.3.22</v>
          </cell>
          <cell r="O42">
            <v>2021.1</v>
          </cell>
          <cell r="P42">
            <v>2021.6</v>
          </cell>
          <cell r="Q42" t="str">
            <v>项目实施可解决2个农业社245户819人的出行，促进沿线产业发展，巩固脱贫攻坚成果。</v>
          </cell>
          <cell r="R42" t="str">
            <v>是</v>
          </cell>
          <cell r="S42">
            <v>125</v>
          </cell>
          <cell r="T42" t="str">
            <v>南川扶办发〔2021〕7号</v>
          </cell>
          <cell r="U42">
            <v>19</v>
          </cell>
          <cell r="V42">
            <v>19</v>
          </cell>
        </row>
        <row r="43">
          <cell r="B43" t="str">
            <v>南川区头渡镇社道公路建设</v>
          </cell>
          <cell r="C43" t="str">
            <v>产业项目</v>
          </cell>
          <cell r="D43" t="str">
            <v>其他</v>
          </cell>
          <cell r="E43" t="str">
            <v>巩固提升类项目</v>
          </cell>
          <cell r="F43" t="str">
            <v>5100000978340251</v>
          </cell>
          <cell r="G43" t="str">
            <v>维修整治柏枝村社道公路2.5公里，机械清理，修建堡坎。</v>
          </cell>
          <cell r="H43" t="str">
            <v>是</v>
          </cell>
          <cell r="I43" t="str">
            <v>否</v>
          </cell>
          <cell r="J43" t="str">
            <v>否</v>
          </cell>
          <cell r="K43" t="str">
            <v>否</v>
          </cell>
          <cell r="L43" t="str">
            <v>头渡镇</v>
          </cell>
          <cell r="M43" t="str">
            <v>头渡镇</v>
          </cell>
          <cell r="N43" t="str">
            <v>2021.3.22</v>
          </cell>
          <cell r="O43">
            <v>2021.5</v>
          </cell>
          <cell r="P43">
            <v>2021.9</v>
          </cell>
          <cell r="Q43" t="str">
            <v>项目实施可解决2个农业社190户595人的出行，促进沿线方竹笋产业发展，巩固脱贫攻坚成果。</v>
          </cell>
          <cell r="R43" t="str">
            <v>是</v>
          </cell>
          <cell r="S43">
            <v>126</v>
          </cell>
          <cell r="T43" t="str">
            <v>南川扶办发〔2021〕7号</v>
          </cell>
          <cell r="U43">
            <v>32</v>
          </cell>
          <cell r="V43">
            <v>32</v>
          </cell>
        </row>
        <row r="44">
          <cell r="B44" t="str">
            <v>南川区峰岩乡正阳村梯子岩至正阳渡四好农村路建设</v>
          </cell>
          <cell r="C44" t="str">
            <v>村基础设施</v>
          </cell>
          <cell r="D44" t="str">
            <v>通村、组硬化路及护栏</v>
          </cell>
          <cell r="E44" t="str">
            <v>巩固提升类项目</v>
          </cell>
          <cell r="F44" t="str">
            <v>5100000994820371</v>
          </cell>
          <cell r="G44" t="str">
            <v>建设梯子岩至正阳渡、小河至烟土湾“四好农村路”，长3.4公里，宽4.5米。</v>
          </cell>
          <cell r="H44" t="str">
            <v>是</v>
          </cell>
          <cell r="I44" t="str">
            <v>否</v>
          </cell>
          <cell r="J44" t="str">
            <v>否</v>
          </cell>
          <cell r="K44" t="str">
            <v>否</v>
          </cell>
          <cell r="L44" t="str">
            <v>峰岩乡</v>
          </cell>
          <cell r="M44" t="str">
            <v>峰岩乡</v>
          </cell>
          <cell r="N44" t="str">
            <v>2021.3.22</v>
          </cell>
          <cell r="O44">
            <v>2021.01</v>
          </cell>
          <cell r="P44">
            <v>2021.12</v>
          </cell>
          <cell r="Q44" t="str">
            <v>项目实施可解决100户350人，涉及贫困户8户26人的出行，促进沿线产业发展，巩固脱贫攻坚成果。</v>
          </cell>
          <cell r="R44" t="str">
            <v>是</v>
          </cell>
          <cell r="S44">
            <v>160</v>
          </cell>
          <cell r="T44" t="str">
            <v>南川扶办发〔2021〕7号</v>
          </cell>
          <cell r="U44">
            <v>33</v>
          </cell>
          <cell r="V44">
            <v>33</v>
          </cell>
        </row>
        <row r="45">
          <cell r="B45" t="str">
            <v>南川区河图镇河园、冒水社道公路硬化</v>
          </cell>
          <cell r="C45" t="str">
            <v>村基础设施</v>
          </cell>
          <cell r="D45" t="str">
            <v>通村、组硬化路及护栏</v>
          </cell>
          <cell r="E45" t="str">
            <v>巩固提升类项目</v>
          </cell>
          <cell r="F45" t="str">
            <v>5100000978104188</v>
          </cell>
          <cell r="G45" t="str">
            <v>1、硬化河图镇社道公路3.954公里，宽3.5米（具体包括河园社区：1社河图老医院—大桥湾0.201公里、3社河福路口—梅家港0.331公里、4社鸣大路—黄泥榜0.224、5社鸣大路—李平方家0.535公里、6社河图小学—半边湾—高坎子0.778公里、7社流榜—龙塔生—向阳榜0.371公里、8社石溪高房—柏树沟0.369公里、9社鸣大路—石坝0.628公里；   2、冒水村6社小南垭—大扁头0.517公里。</v>
          </cell>
          <cell r="H45" t="str">
            <v>否</v>
          </cell>
          <cell r="I45" t="str">
            <v>否</v>
          </cell>
          <cell r="J45" t="str">
            <v>否</v>
          </cell>
          <cell r="K45" t="str">
            <v>否</v>
          </cell>
          <cell r="L45" t="str">
            <v>河图镇</v>
          </cell>
          <cell r="M45" t="str">
            <v>河图镇</v>
          </cell>
          <cell r="N45" t="str">
            <v>2021.3.22</v>
          </cell>
          <cell r="O45">
            <v>2021.1</v>
          </cell>
          <cell r="P45">
            <v>2021.12</v>
          </cell>
          <cell r="Q45" t="str">
            <v>项目实施后，提升公路通达度，方便133户541人（其中建卡贫困户17户53人）出行及农蓄产品运输。</v>
          </cell>
          <cell r="R45" t="str">
            <v>是</v>
          </cell>
          <cell r="S45">
            <v>44</v>
          </cell>
          <cell r="T45" t="str">
            <v>南川扶办发〔2021〕7号</v>
          </cell>
          <cell r="U45">
            <v>20</v>
          </cell>
          <cell r="V45">
            <v>20</v>
          </cell>
        </row>
        <row r="46">
          <cell r="B46" t="str">
            <v>南川区河图镇长坪村1.2社公路硬化</v>
          </cell>
          <cell r="C46" t="str">
            <v>村基础设施</v>
          </cell>
          <cell r="D46" t="str">
            <v>通村、组硬化路及护栏</v>
          </cell>
          <cell r="E46" t="str">
            <v>巩固提升类项目</v>
          </cell>
          <cell r="F46" t="str">
            <v>5100000978105161</v>
          </cell>
          <cell r="G46" t="str">
            <v>硬化长坪村2社小岚垭至1社瓦厂公路2.318公里，宽4.5米。</v>
          </cell>
          <cell r="H46" t="str">
            <v>是</v>
          </cell>
          <cell r="I46" t="str">
            <v>否</v>
          </cell>
          <cell r="J46" t="str">
            <v>否</v>
          </cell>
          <cell r="K46" t="str">
            <v>否</v>
          </cell>
          <cell r="L46" t="str">
            <v>河图镇</v>
          </cell>
          <cell r="M46" t="str">
            <v>河图镇</v>
          </cell>
          <cell r="N46" t="str">
            <v>2021.3.22</v>
          </cell>
          <cell r="O46">
            <v>2021.1</v>
          </cell>
          <cell r="P46">
            <v>2021.12</v>
          </cell>
          <cell r="Q46" t="str">
            <v>项目实施后，将形成交通环线，提升公路网络通达度，改善长坪村1、2社群众116户370人（其中建卡贫困户6户19人）出行条件及方便农蓄产品运输。</v>
          </cell>
          <cell r="R46" t="str">
            <v>是</v>
          </cell>
          <cell r="S46">
            <v>45</v>
          </cell>
          <cell r="T46" t="str">
            <v>南川扶办发〔2021〕7号</v>
          </cell>
          <cell r="U46">
            <v>23</v>
          </cell>
          <cell r="V46">
            <v>23</v>
          </cell>
        </row>
        <row r="47">
          <cell r="B47" t="str">
            <v>南川区河图镇河园3社社道公路扩宽改建</v>
          </cell>
          <cell r="C47" t="str">
            <v>村基础设施</v>
          </cell>
          <cell r="D47" t="str">
            <v>通村、组硬化路及护栏</v>
          </cell>
          <cell r="E47" t="str">
            <v>巩固提升类项目</v>
          </cell>
          <cell r="F47" t="str">
            <v>5100000978105402</v>
          </cell>
          <cell r="G47" t="str">
            <v>扩宽改建河园3社河福路口—新房子—窝子山社道公路0.881公里，具体建设任务为修筑堡坎290方。</v>
          </cell>
          <cell r="H47" t="str">
            <v>否</v>
          </cell>
          <cell r="I47" t="str">
            <v>否</v>
          </cell>
          <cell r="J47" t="str">
            <v>否</v>
          </cell>
          <cell r="K47" t="str">
            <v>否</v>
          </cell>
          <cell r="L47" t="str">
            <v>河图镇</v>
          </cell>
          <cell r="M47" t="str">
            <v>河图镇</v>
          </cell>
          <cell r="N47" t="str">
            <v>2021.3.22</v>
          </cell>
          <cell r="O47">
            <v>2021.1</v>
          </cell>
          <cell r="P47">
            <v>2021.12</v>
          </cell>
          <cell r="Q47" t="str">
            <v>项目实施后，便于4.5米宽公路硬化工程实施，提升公路通达度，方便40户170人出行及农蓄产品运输。</v>
          </cell>
          <cell r="R47" t="str">
            <v>是</v>
          </cell>
          <cell r="S47">
            <v>46</v>
          </cell>
          <cell r="T47" t="str">
            <v>南川扶办发〔2021〕7号</v>
          </cell>
          <cell r="U47">
            <v>10</v>
          </cell>
          <cell r="V47">
            <v>10</v>
          </cell>
        </row>
        <row r="48">
          <cell r="B48" t="str">
            <v>南川区河图镇社道公路建设</v>
          </cell>
          <cell r="C48" t="str">
            <v>村基础设施</v>
          </cell>
          <cell r="D48" t="str">
            <v>通村、组硬化路及护栏</v>
          </cell>
          <cell r="E48" t="str">
            <v>巩固提升类项目</v>
          </cell>
          <cell r="F48" t="str">
            <v>5100000978102245</v>
          </cell>
          <cell r="G48" t="str">
            <v>长坪村茶叶基地与石溪镇盐井村茶旅融合通畅工程，新开挖冒水4社至河园7社连接路1.8公里，6.5米宽，含路基开挖、回填、挡墙修筑等。</v>
          </cell>
          <cell r="H48" t="str">
            <v>是</v>
          </cell>
          <cell r="I48" t="str">
            <v>否</v>
          </cell>
          <cell r="J48" t="str">
            <v>否</v>
          </cell>
          <cell r="K48" t="str">
            <v>否</v>
          </cell>
          <cell r="L48" t="str">
            <v>河图镇</v>
          </cell>
          <cell r="M48" t="str">
            <v>河图镇</v>
          </cell>
          <cell r="N48" t="str">
            <v>2021.3.22</v>
          </cell>
          <cell r="O48">
            <v>2021.1</v>
          </cell>
          <cell r="P48">
            <v>2021.12</v>
          </cell>
          <cell r="Q48" t="str">
            <v>项目实施后，使长坪、冒水千亩茶叶基地与石溪镇盐井梯田形成茶旅融合旅游环线，促进河图镇全域经济发展，全面改善冒水村3—6社及河园7社建卡贫困户15户63人生产生活条件。</v>
          </cell>
          <cell r="R48" t="str">
            <v>是</v>
          </cell>
          <cell r="S48">
            <v>48</v>
          </cell>
          <cell r="T48" t="str">
            <v>南川扶办发〔2021〕7号</v>
          </cell>
          <cell r="U48">
            <v>63</v>
          </cell>
          <cell r="V48">
            <v>63</v>
          </cell>
        </row>
        <row r="49">
          <cell r="B49" t="str">
            <v>南川区山王坪镇庙坝村庙坝安置点周边道路整治项目</v>
          </cell>
          <cell r="C49" t="str">
            <v>村基础设施</v>
          </cell>
          <cell r="D49" t="str">
            <v>其他</v>
          </cell>
          <cell r="E49" t="str">
            <v>巩固提升类项目</v>
          </cell>
          <cell r="F49" t="str">
            <v>5100000994391022</v>
          </cell>
          <cell r="G49" t="str">
            <v>对庙坝村村口至村委会桥处、公厕桥处至夏明理桥处至李龙伟屋后分叉路口的道路实施整治，铺设沥青6500平方米；对庙坝村一社已铺设沥青路面的道路绘制交通标线等。</v>
          </cell>
          <cell r="H49" t="str">
            <v>是</v>
          </cell>
          <cell r="I49" t="str">
            <v>否</v>
          </cell>
          <cell r="J49" t="str">
            <v>否</v>
          </cell>
          <cell r="K49" t="str">
            <v>否</v>
          </cell>
          <cell r="L49" t="str">
            <v>山王坪镇</v>
          </cell>
          <cell r="M49" t="str">
            <v>山王坪镇</v>
          </cell>
          <cell r="N49" t="str">
            <v>2021.3.22</v>
          </cell>
          <cell r="O49">
            <v>2021.6</v>
          </cell>
          <cell r="P49">
            <v>2021.12</v>
          </cell>
          <cell r="Q49" t="str">
            <v>改善当地村民居住条件，方便生产生活，促进乡村旅游发展</v>
          </cell>
          <cell r="R49" t="str">
            <v>是</v>
          </cell>
          <cell r="S49">
            <v>175</v>
          </cell>
          <cell r="T49" t="str">
            <v>南川扶办发〔2021〕7号</v>
          </cell>
          <cell r="U49">
            <v>56</v>
          </cell>
          <cell r="V49">
            <v>56</v>
          </cell>
        </row>
        <row r="50">
          <cell r="B50" t="str">
            <v>南川区山王坪镇庙坝村水毁公路修复项目</v>
          </cell>
          <cell r="C50" t="str">
            <v>村基础设施</v>
          </cell>
          <cell r="D50" t="str">
            <v>其他</v>
          </cell>
          <cell r="E50" t="str">
            <v>巩固提升类项目</v>
          </cell>
          <cell r="F50" t="str">
            <v>5100000994541464</v>
          </cell>
          <cell r="G50" t="str">
            <v>修复2019年至2020年山王坪镇庙坝村独树子至烂坝场公路2处堡坎860立方米，修复庙坝至三元公路堡坎11处590立方米，共计1410立方米，清理塌方路面弃土石1650立方米。</v>
          </cell>
          <cell r="H50" t="str">
            <v>是</v>
          </cell>
          <cell r="I50" t="str">
            <v>否</v>
          </cell>
          <cell r="J50" t="str">
            <v>否</v>
          </cell>
          <cell r="K50" t="str">
            <v>否</v>
          </cell>
          <cell r="L50" t="str">
            <v>山王坪镇</v>
          </cell>
          <cell r="M50" t="str">
            <v>山王坪镇</v>
          </cell>
          <cell r="N50" t="str">
            <v>2021.3.22</v>
          </cell>
          <cell r="O50">
            <v>2021.3</v>
          </cell>
          <cell r="P50">
            <v>2021.6</v>
          </cell>
          <cell r="Q50" t="str">
            <v>解决因灾造成的出行安全。</v>
          </cell>
          <cell r="R50" t="str">
            <v>是</v>
          </cell>
          <cell r="S50">
            <v>176</v>
          </cell>
          <cell r="T50" t="str">
            <v>南川扶办发〔2021〕7号</v>
          </cell>
          <cell r="U50">
            <v>50</v>
          </cell>
          <cell r="V50">
            <v>50</v>
          </cell>
        </row>
        <row r="51">
          <cell r="B51" t="str">
            <v>南川区山王坪镇龙泉村入户路硬化项目</v>
          </cell>
          <cell r="C51" t="str">
            <v>村基础设施</v>
          </cell>
          <cell r="D51" t="str">
            <v>通村、组硬化路及护栏</v>
          </cell>
          <cell r="E51" t="str">
            <v>巩固提升类项目</v>
          </cell>
          <cell r="F51" t="str">
            <v>5100000978214203</v>
          </cell>
          <cell r="G51" t="str">
            <v>硬化龙泉村6社三石丘至8社雷打石河沟长680米，宽3.5米，厚0.2的入户路。</v>
          </cell>
          <cell r="H51" t="str">
            <v>否</v>
          </cell>
          <cell r="I51" t="str">
            <v>否</v>
          </cell>
          <cell r="J51" t="str">
            <v>否</v>
          </cell>
          <cell r="K51" t="str">
            <v>否</v>
          </cell>
          <cell r="L51" t="str">
            <v>山王坪镇</v>
          </cell>
          <cell r="M51" t="str">
            <v>山王坪镇</v>
          </cell>
          <cell r="N51" t="str">
            <v>2021.3.22</v>
          </cell>
          <cell r="O51">
            <v>2021.3</v>
          </cell>
          <cell r="P51">
            <v>2021.6</v>
          </cell>
          <cell r="Q51" t="str">
            <v>解决贫困户及当地村民出行</v>
          </cell>
          <cell r="R51" t="str">
            <v>是</v>
          </cell>
          <cell r="S51">
            <v>177</v>
          </cell>
          <cell r="T51" t="str">
            <v>南川扶办发〔2021〕7号</v>
          </cell>
          <cell r="U51">
            <v>27</v>
          </cell>
          <cell r="V51">
            <v>27</v>
          </cell>
        </row>
        <row r="52">
          <cell r="B52" t="str">
            <v>南川区山王坪镇入户路硬化项目</v>
          </cell>
          <cell r="C52" t="str">
            <v>村基础设施</v>
          </cell>
          <cell r="D52" t="str">
            <v>其他</v>
          </cell>
          <cell r="E52" t="str">
            <v>巩固提升类项目</v>
          </cell>
          <cell r="F52" t="str">
            <v>5100000978214010</v>
          </cell>
          <cell r="G52" t="str">
            <v>硬化山王坪镇龙泉、河嘴、山王坪村2.5米宽入户路5800米。</v>
          </cell>
          <cell r="H52" t="str">
            <v>是</v>
          </cell>
          <cell r="I52" t="str">
            <v>否</v>
          </cell>
          <cell r="J52" t="str">
            <v>否</v>
          </cell>
          <cell r="K52" t="str">
            <v>否</v>
          </cell>
          <cell r="L52" t="str">
            <v>山王坪镇</v>
          </cell>
          <cell r="M52" t="str">
            <v>山王坪镇</v>
          </cell>
          <cell r="N52" t="str">
            <v>2021.3.22</v>
          </cell>
          <cell r="O52">
            <v>2021.3</v>
          </cell>
          <cell r="P52">
            <v>2021.6</v>
          </cell>
          <cell r="Q52" t="str">
            <v>硬化山王坪镇四个村2.5米宽入户路5800米</v>
          </cell>
          <cell r="R52" t="str">
            <v>是</v>
          </cell>
          <cell r="S52">
            <v>178</v>
          </cell>
          <cell r="T52" t="str">
            <v>南川扶办发〔2021〕7号</v>
          </cell>
          <cell r="U52">
            <v>34</v>
          </cell>
          <cell r="V52">
            <v>34</v>
          </cell>
        </row>
        <row r="53">
          <cell r="B53" t="str">
            <v>南川区三泉居委四好农村公路建设</v>
          </cell>
          <cell r="C53" t="str">
            <v>产业项目</v>
          </cell>
          <cell r="D53" t="str">
            <v>其他</v>
          </cell>
          <cell r="E53" t="str">
            <v>巩固提升类项目</v>
          </cell>
          <cell r="F53" t="str">
            <v>5100000977875953</v>
          </cell>
          <cell r="G53" t="str">
            <v>实施三泉居委1社曾家垭口至牛场坡四好农村公路硬化建设0.9公里，宽3.5米；5社小湾至李子树四好农村公路硬化建设0.667公里，宽4.5米；9社消洞沟至王家嘴四好农村公路硬化建设1.443公里，宽3.5米；10社仙女洞至石院四好农村公路硬化建设0.23公里，宽3.5米；核桃树-小茶湾四好农村公路硬化建设0.191公里，宽3.5米；芦池湾至一级站四好农村公路硬化建设0.241公里，宽3.5米；高速路桥脚至马尾溪四好农村公路硬化建设1.217公里，宽3.5米；火石煸至高速路桥脚四好农村公路硬化建设0.702公里，宽4.5米；方丘至猪场四好农村公路硬化建设0.846公里，宽4.5米。共计6.4421公里。</v>
          </cell>
          <cell r="H53" t="str">
            <v>是</v>
          </cell>
          <cell r="I53" t="str">
            <v>否</v>
          </cell>
          <cell r="J53" t="str">
            <v>否</v>
          </cell>
          <cell r="K53" t="str">
            <v>否</v>
          </cell>
          <cell r="L53" t="str">
            <v>三泉镇</v>
          </cell>
          <cell r="M53" t="str">
            <v>三泉镇</v>
          </cell>
          <cell r="N53" t="str">
            <v>2021.3.22</v>
          </cell>
          <cell r="O53">
            <v>2021.03</v>
          </cell>
          <cell r="P53">
            <v>2021.07</v>
          </cell>
          <cell r="Q53" t="str">
            <v>解决群众和贫困户出行难问题，带动三泉居委产业发展。</v>
          </cell>
          <cell r="R53" t="str">
            <v>是</v>
          </cell>
          <cell r="S53">
            <v>214</v>
          </cell>
          <cell r="T53" t="str">
            <v>南川扶办发〔2021〕7号</v>
          </cell>
          <cell r="U53">
            <v>107</v>
          </cell>
          <cell r="V53">
            <v>107</v>
          </cell>
        </row>
        <row r="54">
          <cell r="B54" t="str">
            <v>南川区三泉镇白庙村四好农村公路建设</v>
          </cell>
          <cell r="C54" t="str">
            <v>产业项目</v>
          </cell>
          <cell r="D54" t="str">
            <v>其他</v>
          </cell>
          <cell r="E54" t="str">
            <v>巩固提升类项目</v>
          </cell>
          <cell r="F54" t="str">
            <v>5100000977876875</v>
          </cell>
          <cell r="G54" t="str">
            <v>实施白庙村贾家林-打石头湾四好农村公路硬化建设0.587公里，宽3.5米；水井老壳-滥田湾四好农村公路硬化建设0.782公里，宽4.5米；堰塘-瓦厂沟四好农村公路硬化建设0.782公里，宽3.5米；茶园-秧地坪四好农村公路硬化建设0.39公里，宽3.5米；堰塘-柑子树四好农村公路硬化建设0.166公里，宽3.5米；沙田堡至康家山四好农村公路硬化建设1.603公里，宽3.5米。共计4.31公里。</v>
          </cell>
          <cell r="H54" t="str">
            <v>否</v>
          </cell>
          <cell r="I54" t="str">
            <v>否</v>
          </cell>
          <cell r="J54" t="str">
            <v>否</v>
          </cell>
          <cell r="K54" t="str">
            <v>否</v>
          </cell>
          <cell r="L54" t="str">
            <v>三泉镇</v>
          </cell>
          <cell r="M54" t="str">
            <v>三泉镇</v>
          </cell>
          <cell r="N54" t="str">
            <v>2021.3.22</v>
          </cell>
          <cell r="O54">
            <v>2021.03</v>
          </cell>
          <cell r="P54">
            <v>2021.07</v>
          </cell>
          <cell r="Q54" t="str">
            <v>解决群众和贫困户出行难问题，带动三泉居委产业发展。</v>
          </cell>
          <cell r="R54" t="str">
            <v>是</v>
          </cell>
          <cell r="S54">
            <v>215</v>
          </cell>
          <cell r="T54" t="str">
            <v>南川扶办发〔2021〕7号</v>
          </cell>
          <cell r="U54">
            <v>63</v>
          </cell>
          <cell r="V54">
            <v>63</v>
          </cell>
        </row>
        <row r="55">
          <cell r="B55" t="str">
            <v>南川区三泉镇半河居委四好农村公路建设</v>
          </cell>
          <cell r="C55" t="str">
            <v>村基础设施</v>
          </cell>
          <cell r="D55" t="str">
            <v>通村、组硬化路及护栏</v>
          </cell>
          <cell r="E55" t="str">
            <v>巩固提升类项目</v>
          </cell>
          <cell r="F55" t="str">
            <v>5100000977876313</v>
          </cell>
          <cell r="G55" t="str">
            <v>实施半河居委3社青杠林-大园子四好农村公路硬化建设0.285公里，宽3.5米；3社弯园子-黄金田四好农村公路硬化建设0.187公里，宽3.5米；半河居委6社岗上-烽火楼四好农村公路硬化建设0.328公里，宽3.5米；6社大石坝至杜家嘴四好农村公路硬化建设0.643公里，宽3.5米。共计1.443公里。</v>
          </cell>
          <cell r="H55" t="str">
            <v>是</v>
          </cell>
          <cell r="I55" t="str">
            <v>否</v>
          </cell>
          <cell r="J55" t="str">
            <v>否</v>
          </cell>
          <cell r="K55" t="str">
            <v>否</v>
          </cell>
          <cell r="L55" t="str">
            <v>三泉镇</v>
          </cell>
          <cell r="M55" t="str">
            <v>三泉镇</v>
          </cell>
          <cell r="N55" t="str">
            <v>2021.3.22</v>
          </cell>
          <cell r="O55">
            <v>2021.03</v>
          </cell>
          <cell r="P55">
            <v>2021.07</v>
          </cell>
          <cell r="Q55" t="str">
            <v>解决群众和贫困户出行难问题，带动三泉居委产业发展。</v>
          </cell>
          <cell r="R55" t="str">
            <v>是</v>
          </cell>
          <cell r="S55">
            <v>216</v>
          </cell>
          <cell r="T55" t="str">
            <v>南川扶办发〔2021〕7号</v>
          </cell>
          <cell r="U55">
            <v>21</v>
          </cell>
          <cell r="V55">
            <v>21</v>
          </cell>
        </row>
        <row r="56">
          <cell r="B56" t="str">
            <v>南川区骑龙镇柏林村4社通村公路工程</v>
          </cell>
          <cell r="C56" t="str">
            <v>村基础设施</v>
          </cell>
          <cell r="D56" t="str">
            <v>其他</v>
          </cell>
          <cell r="E56" t="str">
            <v>巩固提升类项目</v>
          </cell>
          <cell r="F56" t="str">
            <v>5100000994393110</v>
          </cell>
          <cell r="G56" t="str">
            <v>骑龙镇柏林村4社新开挖路基450米，扩宽路基至6米，硬化C25砼通村公路2.2公里，宽5米，厚0.20米。</v>
          </cell>
          <cell r="H56" t="str">
            <v>否</v>
          </cell>
          <cell r="I56" t="str">
            <v>否</v>
          </cell>
          <cell r="J56" t="str">
            <v>否</v>
          </cell>
          <cell r="K56" t="str">
            <v>否</v>
          </cell>
          <cell r="L56" t="str">
            <v>骑龙镇</v>
          </cell>
          <cell r="M56" t="str">
            <v>骑龙镇</v>
          </cell>
          <cell r="N56" t="str">
            <v>2021.3.22</v>
          </cell>
          <cell r="O56">
            <v>2021.5</v>
          </cell>
          <cell r="P56">
            <v>2021.11</v>
          </cell>
          <cell r="Q56" t="str">
            <v>项目建成后，可解决94户329人其中建卡贫困户7户27人、低保2户7人出行难问题。</v>
          </cell>
          <cell r="R56" t="str">
            <v>是</v>
          </cell>
          <cell r="S56">
            <v>84</v>
          </cell>
          <cell r="T56" t="str">
            <v>南川扶办发〔2021〕7号</v>
          </cell>
          <cell r="U56">
            <v>190</v>
          </cell>
          <cell r="V56">
            <v>190</v>
          </cell>
        </row>
        <row r="57">
          <cell r="B57" t="str">
            <v>南川区兴隆镇金湖村黑房子水库四好农村路建设</v>
          </cell>
          <cell r="C57" t="str">
            <v>村基础设施</v>
          </cell>
          <cell r="D57" t="str">
            <v>通村、组硬化路及护栏</v>
          </cell>
          <cell r="E57" t="str">
            <v>巩固提升类项目</v>
          </cell>
          <cell r="F57" t="str">
            <v>5100000978790376</v>
          </cell>
          <cell r="G57" t="str">
            <v>实施金湖村黑房子水库至高屋嘴道路建设长1公里，宽4.5米。</v>
          </cell>
          <cell r="H57" t="str">
            <v>否</v>
          </cell>
          <cell r="I57" t="str">
            <v>否</v>
          </cell>
          <cell r="J57" t="str">
            <v>否</v>
          </cell>
          <cell r="K57" t="str">
            <v>否</v>
          </cell>
          <cell r="L57" t="str">
            <v>兴隆镇</v>
          </cell>
          <cell r="M57" t="str">
            <v>兴隆镇</v>
          </cell>
          <cell r="N57" t="str">
            <v>2021.3.22</v>
          </cell>
          <cell r="O57">
            <v>2021.1</v>
          </cell>
          <cell r="P57">
            <v>2021.12</v>
          </cell>
          <cell r="Q57" t="str">
            <v>解决群众和贫困户出行难问题，带动金湖村产业发展。</v>
          </cell>
          <cell r="R57" t="str">
            <v>是</v>
          </cell>
          <cell r="S57">
            <v>198</v>
          </cell>
          <cell r="T57" t="str">
            <v>南川扶办发〔2021〕7号</v>
          </cell>
          <cell r="U57">
            <v>30</v>
          </cell>
          <cell r="V57">
            <v>30</v>
          </cell>
        </row>
        <row r="58">
          <cell r="B58" t="str">
            <v>南川区兴隆镇金湖村大草坪四好农村路建设</v>
          </cell>
          <cell r="C58" t="str">
            <v>村基础设施</v>
          </cell>
          <cell r="D58" t="str">
            <v>通村、组硬化路及护栏</v>
          </cell>
          <cell r="E58" t="str">
            <v>巩固提升类项目</v>
          </cell>
          <cell r="F58" t="str">
            <v>5100000978796206</v>
          </cell>
          <cell r="G58" t="str">
            <v>实施金湖村大草坪至四合头道路建设长1公里，宽4.5米。</v>
          </cell>
          <cell r="H58" t="str">
            <v>否</v>
          </cell>
          <cell r="I58" t="str">
            <v>否</v>
          </cell>
          <cell r="J58" t="str">
            <v>否</v>
          </cell>
          <cell r="K58" t="str">
            <v>否</v>
          </cell>
          <cell r="L58" t="str">
            <v>兴隆镇</v>
          </cell>
          <cell r="M58" t="str">
            <v>兴隆镇</v>
          </cell>
          <cell r="N58" t="str">
            <v>2021.3.22</v>
          </cell>
          <cell r="O58">
            <v>2021.1</v>
          </cell>
          <cell r="P58">
            <v>2021.12</v>
          </cell>
          <cell r="Q58" t="str">
            <v>解决群众和贫困户出行难问题，带动金湖村产业发展。</v>
          </cell>
          <cell r="R58" t="str">
            <v>是</v>
          </cell>
          <cell r="S58">
            <v>199</v>
          </cell>
          <cell r="T58" t="str">
            <v>南川扶办发〔2021〕7号</v>
          </cell>
          <cell r="U58">
            <v>35</v>
          </cell>
          <cell r="V58">
            <v>35</v>
          </cell>
        </row>
        <row r="59">
          <cell r="B59" t="str">
            <v>南川区兴隆镇金花村四好农村路建设</v>
          </cell>
          <cell r="C59" t="str">
            <v>村基础设施</v>
          </cell>
          <cell r="D59" t="str">
            <v>通村、组硬化路及护栏</v>
          </cell>
          <cell r="E59" t="str">
            <v>巩固提升类项目</v>
          </cell>
          <cell r="F59" t="str">
            <v>5100000978803388</v>
          </cell>
          <cell r="G59" t="str">
            <v>蓝莓大道至环山路公路改建工程，长0.86公里（其中：蓝莓大道至杉树湾0.53公里、杉树湾至环山路0.33公里从原沥青路宽3.5米扩宽成4.5米）</v>
          </cell>
          <cell r="H59" t="str">
            <v>否</v>
          </cell>
          <cell r="I59" t="str">
            <v>否</v>
          </cell>
          <cell r="J59" t="str">
            <v>否</v>
          </cell>
          <cell r="K59" t="str">
            <v>否</v>
          </cell>
          <cell r="L59" t="str">
            <v>兴隆镇</v>
          </cell>
          <cell r="M59" t="str">
            <v>兴隆镇</v>
          </cell>
          <cell r="N59" t="str">
            <v>2021.3.22</v>
          </cell>
          <cell r="O59">
            <v>2021.1</v>
          </cell>
          <cell r="P59">
            <v>2021.12</v>
          </cell>
          <cell r="Q59" t="str">
            <v>解决群众和贫困户出行难问题，带动金花村产业发展，增加当地贫困户收入。</v>
          </cell>
          <cell r="R59" t="str">
            <v>是</v>
          </cell>
          <cell r="S59">
            <v>200</v>
          </cell>
          <cell r="T59" t="str">
            <v>南川扶办发〔2021〕7号</v>
          </cell>
          <cell r="U59">
            <v>30</v>
          </cell>
          <cell r="V59">
            <v>30</v>
          </cell>
        </row>
        <row r="60">
          <cell r="B60" t="str">
            <v>南川区兴隆镇金禾村河道扩宽项目</v>
          </cell>
          <cell r="C60" t="str">
            <v>产业项目</v>
          </cell>
          <cell r="D60" t="str">
            <v>其他</v>
          </cell>
          <cell r="E60" t="str">
            <v>巩固提升类项目</v>
          </cell>
          <cell r="F60" t="str">
            <v>5100000994467261</v>
          </cell>
          <cell r="G60" t="str">
            <v>改、扩建金禾村6社响水沟至8社明家大房子排洪沟1.5公里，宽1.5米。</v>
          </cell>
          <cell r="H60" t="str">
            <v>否</v>
          </cell>
          <cell r="I60" t="str">
            <v>否</v>
          </cell>
          <cell r="J60" t="str">
            <v>否</v>
          </cell>
          <cell r="K60" t="str">
            <v>否</v>
          </cell>
          <cell r="L60" t="str">
            <v>兴隆镇</v>
          </cell>
          <cell r="M60" t="str">
            <v>兴隆镇</v>
          </cell>
          <cell r="N60" t="str">
            <v>2021.3.22</v>
          </cell>
          <cell r="O60">
            <v>2020.5</v>
          </cell>
          <cell r="P60">
            <v>2021.12</v>
          </cell>
          <cell r="Q60" t="str">
            <v>解决群众和贫困户灌溉用水和排洪问题，改善当地群众生产生活条件。</v>
          </cell>
          <cell r="R60" t="str">
            <v>是</v>
          </cell>
          <cell r="S60">
            <v>201</v>
          </cell>
          <cell r="T60" t="str">
            <v>南川扶办发〔2021〕7号</v>
          </cell>
          <cell r="U60">
            <v>120</v>
          </cell>
          <cell r="V60">
            <v>120</v>
          </cell>
        </row>
        <row r="61">
          <cell r="B61" t="str">
            <v>重庆市南川区巨昌农业开发有限公司扩建项目</v>
          </cell>
          <cell r="C61" t="str">
            <v>产业项目</v>
          </cell>
          <cell r="D61" t="str">
            <v>其他</v>
          </cell>
          <cell r="E61" t="str">
            <v>巩固提升类项目</v>
          </cell>
          <cell r="F61" t="str">
            <v>5100000994991870</v>
          </cell>
          <cell r="G61" t="str">
            <v>连续式茶叶理条机6CLXA(定制产品)2台，安装服务费</v>
          </cell>
          <cell r="H61" t="str">
            <v>否</v>
          </cell>
          <cell r="I61" t="str">
            <v>否</v>
          </cell>
          <cell r="J61" t="str">
            <v>否</v>
          </cell>
          <cell r="K61" t="str">
            <v>否</v>
          </cell>
          <cell r="L61" t="str">
            <v>兴隆镇</v>
          </cell>
          <cell r="M61" t="str">
            <v>兴隆镇</v>
          </cell>
          <cell r="N61" t="str">
            <v>2021.3.22</v>
          </cell>
          <cell r="O61">
            <v>2021.1</v>
          </cell>
          <cell r="P61">
            <v>2021.12</v>
          </cell>
          <cell r="Q61" t="str">
            <v>带动金花村产业发展，带动贫困户就业增收</v>
          </cell>
          <cell r="R61" t="str">
            <v>是</v>
          </cell>
          <cell r="S61">
            <v>207</v>
          </cell>
          <cell r="T61" t="str">
            <v>南川扶办发〔2021〕7号</v>
          </cell>
          <cell r="U61">
            <v>19.8</v>
          </cell>
          <cell r="V61">
            <v>19.8</v>
          </cell>
        </row>
        <row r="62">
          <cell r="B62" t="str">
            <v>重庆市南川区山沟沟茶叶合作社扩建项目</v>
          </cell>
          <cell r="C62" t="str">
            <v>产业项目</v>
          </cell>
          <cell r="D62" t="str">
            <v>其他</v>
          </cell>
          <cell r="E62" t="str">
            <v>巩固提升类项目</v>
          </cell>
          <cell r="F62" t="str">
            <v>5100000995019284</v>
          </cell>
          <cell r="G62" t="str">
            <v>添置茶叶杀青理条机12台、茶叶输送机3台、茶叶风选机1台、茶机配套件1套、茶叶风选机1台、茶叶烘焙机3台、茶机安装服务费</v>
          </cell>
          <cell r="H62" t="str">
            <v>否</v>
          </cell>
          <cell r="I62" t="str">
            <v>否</v>
          </cell>
          <cell r="J62" t="str">
            <v>否</v>
          </cell>
          <cell r="K62" t="str">
            <v>否</v>
          </cell>
          <cell r="L62" t="str">
            <v>兴隆镇</v>
          </cell>
          <cell r="M62" t="str">
            <v>兴隆镇</v>
          </cell>
          <cell r="N62" t="str">
            <v>2021.3.22</v>
          </cell>
          <cell r="O62">
            <v>2021.1</v>
          </cell>
          <cell r="P62">
            <v>2021.12</v>
          </cell>
          <cell r="Q62" t="str">
            <v>带动金花村产业发展，带动贫困户就业增收</v>
          </cell>
          <cell r="R62" t="str">
            <v>是</v>
          </cell>
          <cell r="S62">
            <v>208</v>
          </cell>
          <cell r="T62" t="str">
            <v>南川扶办发〔2021〕7号</v>
          </cell>
          <cell r="U62">
            <v>19.2</v>
          </cell>
          <cell r="V62">
            <v>19.2</v>
          </cell>
        </row>
        <row r="63">
          <cell r="B63" t="str">
            <v>重庆市茗满园茶叶种植专业合作社扩能项目</v>
          </cell>
          <cell r="C63" t="str">
            <v>产业项目</v>
          </cell>
          <cell r="D63" t="str">
            <v>种植养殖加工服务</v>
          </cell>
          <cell r="E63" t="str">
            <v>巩固提升类项目</v>
          </cell>
          <cell r="F63" t="str">
            <v>5100000995021173</v>
          </cell>
          <cell r="G63" t="str">
            <v>新建良种茶园5亩、新建管理房90平方米、硬化地坪100平方米、对外交流学习茶叶种植加工技术培训、购买鲜叶热风萎调槽2个、购买鲜叶摇青机2台、新建发酵室90立方米、购买双人采茶机1台。</v>
          </cell>
          <cell r="H63" t="str">
            <v>否</v>
          </cell>
          <cell r="I63" t="str">
            <v>否</v>
          </cell>
          <cell r="J63" t="str">
            <v>否</v>
          </cell>
          <cell r="K63" t="str">
            <v>否</v>
          </cell>
          <cell r="L63" t="str">
            <v>兴隆镇</v>
          </cell>
          <cell r="M63" t="str">
            <v>兴隆镇</v>
          </cell>
          <cell r="N63" t="str">
            <v>2021.3.22</v>
          </cell>
          <cell r="O63">
            <v>2021</v>
          </cell>
          <cell r="P63">
            <v>2021</v>
          </cell>
          <cell r="Q63" t="str">
            <v>通过土地流转，吸纳贫困户就近务工，带动永福村贫困户增收致富</v>
          </cell>
          <cell r="R63" t="str">
            <v>是</v>
          </cell>
          <cell r="S63">
            <v>209</v>
          </cell>
          <cell r="T63" t="str">
            <v>南川扶办发〔2021〕7号</v>
          </cell>
          <cell r="U63">
            <v>29</v>
          </cell>
          <cell r="V63">
            <v>29</v>
          </cell>
        </row>
        <row r="64">
          <cell r="B64" t="str">
            <v>重庆市南川区兴又缘茶叶有限公司技改项目</v>
          </cell>
          <cell r="C64" t="str">
            <v>产业项目</v>
          </cell>
          <cell r="D64" t="str">
            <v>种植养殖加工服务</v>
          </cell>
          <cell r="E64" t="str">
            <v>巩固提升类项目</v>
          </cell>
          <cell r="F64" t="str">
            <v>5100000995022803</v>
          </cell>
          <cell r="G64" t="str">
            <v>购买振动输送机1台、购买振动筛1台、建摊青床60平方米、车间线路改选800米、购买不锈钢萎调槽17个、购买自动理条机6台、购买自动烘干机1台、购买风选机1台、购买盛茶器100个、购买自动提香机4台</v>
          </cell>
          <cell r="H64" t="str">
            <v>否</v>
          </cell>
          <cell r="I64" t="str">
            <v>否</v>
          </cell>
          <cell r="J64" t="str">
            <v>否</v>
          </cell>
          <cell r="K64" t="str">
            <v>否</v>
          </cell>
          <cell r="L64" t="str">
            <v>兴隆镇</v>
          </cell>
          <cell r="M64" t="str">
            <v>兴隆镇</v>
          </cell>
          <cell r="N64" t="str">
            <v>2021.3.22</v>
          </cell>
          <cell r="O64">
            <v>2021</v>
          </cell>
          <cell r="P64">
            <v>2021</v>
          </cell>
          <cell r="Q64" t="str">
            <v>通过土地流转，吸纳贫困户就近务工，带动永福村贫困户增收致富</v>
          </cell>
          <cell r="R64" t="str">
            <v>是</v>
          </cell>
          <cell r="S64">
            <v>210</v>
          </cell>
          <cell r="T64" t="str">
            <v>南川扶办发〔2021〕7号</v>
          </cell>
          <cell r="U64">
            <v>29</v>
          </cell>
          <cell r="V64">
            <v>29</v>
          </cell>
        </row>
        <row r="65">
          <cell r="B65" t="str">
            <v>南川区兴隆镇金星社区11组生产生活出行桥项目</v>
          </cell>
          <cell r="C65" t="str">
            <v>村基础设施</v>
          </cell>
          <cell r="D65" t="str">
            <v>通村、组硬化路及护栏</v>
          </cell>
          <cell r="E65" t="str">
            <v>巩固提升类项目</v>
          </cell>
          <cell r="F65" t="str">
            <v>5100000978799205</v>
          </cell>
          <cell r="G65" t="str">
            <v>新建金星社区11组转唐湾桥长40米，宽4.5米。</v>
          </cell>
          <cell r="H65" t="str">
            <v>否</v>
          </cell>
          <cell r="I65" t="str">
            <v>否</v>
          </cell>
          <cell r="J65" t="str">
            <v>否</v>
          </cell>
          <cell r="K65" t="str">
            <v>否</v>
          </cell>
          <cell r="L65" t="str">
            <v>兴隆镇</v>
          </cell>
          <cell r="M65" t="str">
            <v>兴隆镇</v>
          </cell>
          <cell r="N65" t="str">
            <v>2021.3.22</v>
          </cell>
          <cell r="O65">
            <v>2021.1</v>
          </cell>
          <cell r="P65">
            <v>2020.12</v>
          </cell>
          <cell r="Q65" t="str">
            <v>解决群众和贫困户出行难问题，带动金星村产业发展。</v>
          </cell>
          <cell r="R65" t="str">
            <v>是</v>
          </cell>
          <cell r="S65">
            <v>202</v>
          </cell>
          <cell r="T65" t="str">
            <v>南川扶办发〔2021〕7号</v>
          </cell>
          <cell r="U65">
            <v>15</v>
          </cell>
          <cell r="V65">
            <v>15</v>
          </cell>
        </row>
        <row r="66">
          <cell r="B66" t="str">
            <v>南川区中桥乡普陀村道路建设</v>
          </cell>
          <cell r="C66" t="str">
            <v>村基础设施</v>
          </cell>
          <cell r="D66" t="str">
            <v>通村、组硬化路及护栏</v>
          </cell>
          <cell r="E66" t="str">
            <v>巩固提升类项目</v>
          </cell>
          <cell r="F66" t="str">
            <v>5100000978071888</v>
          </cell>
          <cell r="G66" t="str">
            <v>硬化普陀村四好农村路4条2.2公里；其中4.5m宽的1条0.368公里，即对门至龙园作坊道路0.368km，3.5米宽的3条1.622公里，即唐正书屋后头至对门道路0.688km，榜上至白果树道路0.723km，大湾至新路道路0.211km。</v>
          </cell>
          <cell r="H66" t="str">
            <v>是</v>
          </cell>
          <cell r="I66" t="str">
            <v>否</v>
          </cell>
          <cell r="J66" t="str">
            <v>否</v>
          </cell>
          <cell r="K66" t="str">
            <v>否</v>
          </cell>
          <cell r="L66" t="str">
            <v>中桥乡</v>
          </cell>
          <cell r="M66" t="str">
            <v>中桥乡</v>
          </cell>
          <cell r="N66" t="str">
            <v>2021.3.22</v>
          </cell>
          <cell r="O66">
            <v>2020.6</v>
          </cell>
          <cell r="P66">
            <v>2020.8</v>
          </cell>
          <cell r="Q66" t="str">
            <v>项目建成后，可解决77户296人，其中建卡贫困户15户55人出行难问题</v>
          </cell>
          <cell r="R66" t="str">
            <v>是</v>
          </cell>
          <cell r="S66">
            <v>141</v>
          </cell>
          <cell r="T66" t="str">
            <v>南川扶办发〔2021〕7号</v>
          </cell>
          <cell r="U66">
            <v>28</v>
          </cell>
          <cell r="V66">
            <v>28</v>
          </cell>
        </row>
        <row r="67">
          <cell r="B67" t="str">
            <v>南川区中桥乡中溪村道路建设</v>
          </cell>
          <cell r="C67" t="str">
            <v>村基础设施</v>
          </cell>
          <cell r="D67" t="str">
            <v>通村、组硬化路及护栏</v>
          </cell>
          <cell r="E67" t="str">
            <v>巩固提升类项目</v>
          </cell>
          <cell r="F67" t="str">
            <v>5100000978076355</v>
          </cell>
          <cell r="G67" t="str">
            <v>硬化中溪村四好农村路9条4.347公里，宽3.5米；其中碗厂沟至竹林沟道路0.98km，砖瓦厂至张家湾道0.931km，岚垭至上桐子沟道0.545km，瓦厂至雨堂坝道路0.282km，大坪至土地垭道路0.278km，赖明义家至铧厂0.182km，大园子至金沟林湾0.269km；养猪场至山顶0.694km，杨家垭口至卓房0.186km。</v>
          </cell>
          <cell r="H67" t="str">
            <v>是</v>
          </cell>
          <cell r="I67" t="str">
            <v>否</v>
          </cell>
          <cell r="J67" t="str">
            <v>否</v>
          </cell>
          <cell r="K67" t="str">
            <v>否</v>
          </cell>
          <cell r="L67" t="str">
            <v>中桥乡</v>
          </cell>
          <cell r="M67" t="str">
            <v>中桥乡</v>
          </cell>
          <cell r="N67" t="str">
            <v>2021.3.22</v>
          </cell>
          <cell r="O67">
            <v>2020.6</v>
          </cell>
          <cell r="P67">
            <v>2020.8</v>
          </cell>
          <cell r="Q67" t="str">
            <v>项目建成后，可解决121户488人，其中建卡贫困户14户43人出行难问题</v>
          </cell>
          <cell r="R67" t="str">
            <v>是</v>
          </cell>
          <cell r="S67">
            <v>142</v>
          </cell>
          <cell r="T67" t="str">
            <v>南川扶办发〔2021〕7号</v>
          </cell>
          <cell r="U67">
            <v>58</v>
          </cell>
          <cell r="V67">
            <v>58</v>
          </cell>
        </row>
        <row r="68">
          <cell r="B68" t="str">
            <v>南川区木凉镇云都挂面厂设备购买项目</v>
          </cell>
          <cell r="C68" t="str">
            <v>产业项目</v>
          </cell>
          <cell r="D68" t="str">
            <v>种植养殖加工服务</v>
          </cell>
          <cell r="E68" t="str">
            <v>巩固提升类项目</v>
          </cell>
          <cell r="F68" t="str">
            <v>5100000978394489</v>
          </cell>
          <cell r="G68" t="str">
            <v>购买自动化包面机一套、自动化合粉机一套和静态熟化机一套。</v>
          </cell>
          <cell r="H68" t="str">
            <v>是</v>
          </cell>
          <cell r="I68" t="str">
            <v>否</v>
          </cell>
          <cell r="J68" t="str">
            <v>否</v>
          </cell>
          <cell r="K68" t="str">
            <v>否</v>
          </cell>
          <cell r="L68" t="str">
            <v>木凉镇</v>
          </cell>
          <cell r="M68" t="str">
            <v>木凉镇</v>
          </cell>
          <cell r="N68" t="str">
            <v>2021.3.22</v>
          </cell>
          <cell r="O68" t="str">
            <v>2021.4</v>
          </cell>
          <cell r="P68">
            <v>2021.12</v>
          </cell>
          <cell r="Q68" t="str">
            <v>增加企业年经济收入50万元，解决全村贫困户、残疾人户等就业岗位2-5个。</v>
          </cell>
          <cell r="R68" t="str">
            <v>是</v>
          </cell>
          <cell r="S68">
            <v>171</v>
          </cell>
          <cell r="T68" t="str">
            <v>南川扶办发〔2021〕7号</v>
          </cell>
          <cell r="U68">
            <v>19.5</v>
          </cell>
          <cell r="V68">
            <v>19.5</v>
          </cell>
        </row>
        <row r="69">
          <cell r="B69" t="str">
            <v>南川区木凉镇汉场坝村200亩黄茶基地后期管护建设项目</v>
          </cell>
          <cell r="C69" t="str">
            <v>产业项目</v>
          </cell>
          <cell r="D69" t="str">
            <v>种植养殖加工服务</v>
          </cell>
          <cell r="E69" t="str">
            <v>巩固提升类项目</v>
          </cell>
          <cell r="F69" t="str">
            <v>5100000978397162</v>
          </cell>
          <cell r="G69" t="str">
            <v>汉场坝村基地200亩高标准黄茶后期管护。</v>
          </cell>
          <cell r="H69" t="str">
            <v>是</v>
          </cell>
          <cell r="I69" t="str">
            <v>否</v>
          </cell>
          <cell r="J69" t="str">
            <v>否</v>
          </cell>
          <cell r="K69" t="str">
            <v>否</v>
          </cell>
          <cell r="L69" t="str">
            <v>木凉镇</v>
          </cell>
          <cell r="M69" t="str">
            <v>木凉镇</v>
          </cell>
          <cell r="N69" t="str">
            <v>2021.3.22</v>
          </cell>
          <cell r="O69" t="str">
            <v>2021.4</v>
          </cell>
          <cell r="P69">
            <v>2021.12</v>
          </cell>
          <cell r="Q69" t="str">
            <v>项目实施后可有效拉动区域经济增长，增加村集体经济收入，为贫困户和一般农户提供就业岗位。</v>
          </cell>
          <cell r="R69" t="str">
            <v>是</v>
          </cell>
          <cell r="S69">
            <v>172</v>
          </cell>
          <cell r="T69" t="str">
            <v>南川扶办发〔2021〕7号</v>
          </cell>
          <cell r="U69">
            <v>20</v>
          </cell>
          <cell r="V69">
            <v>20</v>
          </cell>
        </row>
        <row r="70">
          <cell r="B70" t="str">
            <v>南川区木凉镇汉场坝村茶叶产业开挖道路</v>
          </cell>
          <cell r="C70" t="str">
            <v>产业项目</v>
          </cell>
          <cell r="D70" t="str">
            <v>其他</v>
          </cell>
          <cell r="E70" t="str">
            <v>巩固提升类项目</v>
          </cell>
          <cell r="F70" t="str">
            <v>5100000978399042</v>
          </cell>
          <cell r="G70" t="str">
            <v>开挖道路全长1.78千米，宽4.5米。</v>
          </cell>
          <cell r="H70" t="str">
            <v>是</v>
          </cell>
          <cell r="I70" t="str">
            <v>否</v>
          </cell>
          <cell r="J70" t="str">
            <v>否</v>
          </cell>
          <cell r="K70" t="str">
            <v>否</v>
          </cell>
          <cell r="L70" t="str">
            <v>木凉镇</v>
          </cell>
          <cell r="M70" t="str">
            <v>木凉镇</v>
          </cell>
          <cell r="N70" t="str">
            <v>2021.3.22</v>
          </cell>
          <cell r="O70" t="str">
            <v>2021.2</v>
          </cell>
          <cell r="P70">
            <v>2021.12</v>
          </cell>
          <cell r="Q70" t="str">
            <v>方便群众出行，推进汉场坝产业发展</v>
          </cell>
          <cell r="R70" t="str">
            <v>是</v>
          </cell>
          <cell r="S70">
            <v>173</v>
          </cell>
          <cell r="T70" t="str">
            <v>南川扶办发〔2021〕7号</v>
          </cell>
          <cell r="U70">
            <v>15</v>
          </cell>
          <cell r="V70">
            <v>15</v>
          </cell>
        </row>
        <row r="71">
          <cell r="B71" t="str">
            <v>南城街道双河场村张正云屋后至黄泥湾道路建设</v>
          </cell>
          <cell r="C71" t="str">
            <v>村基础设施</v>
          </cell>
          <cell r="D71" t="str">
            <v>通村、组硬化路及护栏</v>
          </cell>
          <cell r="E71" t="str">
            <v>巩固提升类项目</v>
          </cell>
          <cell r="F71" t="str">
            <v>5100000978399043</v>
          </cell>
          <cell r="G71" t="str">
            <v>张正云屋后至黄泥湾道路硬化，c20混泥土硬化长500米，宽3米，厚20厘米。</v>
          </cell>
          <cell r="H71" t="str">
            <v>是</v>
          </cell>
          <cell r="I71" t="str">
            <v>否</v>
          </cell>
          <cell r="J71" t="str">
            <v>否</v>
          </cell>
          <cell r="K71" t="str">
            <v>否</v>
          </cell>
          <cell r="L71" t="str">
            <v>南城街道</v>
          </cell>
          <cell r="M71" t="str">
            <v>南城街道</v>
          </cell>
          <cell r="N71">
            <v>2021.1</v>
          </cell>
          <cell r="O71">
            <v>2021.5</v>
          </cell>
          <cell r="P71">
            <v>2021.12</v>
          </cell>
          <cell r="Q71" t="str">
            <v>解决贫困户6人的出行</v>
          </cell>
          <cell r="R71" t="str">
            <v>是</v>
          </cell>
          <cell r="S71">
            <v>239</v>
          </cell>
          <cell r="T71" t="str">
            <v>南川乡振发〔2021〕32号</v>
          </cell>
          <cell r="U71">
            <v>15</v>
          </cell>
          <cell r="V71">
            <v>15</v>
          </cell>
        </row>
        <row r="72">
          <cell r="B72" t="str">
            <v>南川区南城街道松林煤矿至松林茶山产业路项目</v>
          </cell>
          <cell r="C72" t="str">
            <v>产业项目</v>
          </cell>
          <cell r="D72" t="str">
            <v>其他</v>
          </cell>
          <cell r="E72" t="str">
            <v>巩固提升类项目</v>
          </cell>
          <cell r="F72" t="str">
            <v>5100000994389938</v>
          </cell>
          <cell r="G72" t="str">
            <v>2.9公里产业路路基开挖、修砌堡坎，油化，宽6.5米。</v>
          </cell>
          <cell r="H72" t="str">
            <v>否</v>
          </cell>
          <cell r="I72" t="str">
            <v>否</v>
          </cell>
          <cell r="J72" t="str">
            <v>否</v>
          </cell>
          <cell r="K72" t="str">
            <v>否</v>
          </cell>
          <cell r="L72" t="str">
            <v>南城街道</v>
          </cell>
          <cell r="M72" t="str">
            <v>南城街道</v>
          </cell>
          <cell r="N72" t="str">
            <v>2021.3.22</v>
          </cell>
          <cell r="O72" t="str">
            <v>2021.3.25</v>
          </cell>
          <cell r="P72" t="str">
            <v>2021.12.31</v>
          </cell>
          <cell r="Q72" t="str">
            <v>项目实施通过公司+农户，带动当地农户参与务工，为贫困户提供就业岗位，增加收入5000元/人/年。</v>
          </cell>
          <cell r="R72" t="str">
            <v>是</v>
          </cell>
          <cell r="S72">
            <v>69</v>
          </cell>
          <cell r="T72" t="str">
            <v>南川扶办发〔2021〕7号</v>
          </cell>
          <cell r="U72">
            <v>80</v>
          </cell>
          <cell r="V72">
            <v>80</v>
          </cell>
        </row>
        <row r="73">
          <cell r="B73" t="str">
            <v>南川区南城街道三汇村良瑜生态农场管护项目</v>
          </cell>
          <cell r="C73" t="str">
            <v>产业项目</v>
          </cell>
          <cell r="D73" t="str">
            <v>种植养殖加工服务</v>
          </cell>
          <cell r="E73" t="str">
            <v>巩固提升类项目</v>
          </cell>
          <cell r="F73" t="str">
            <v>5100000977976390</v>
          </cell>
          <cell r="G73" t="str">
            <v>800亩生态农场后续管护，人工、肥料、农药等，每亩1150元，共92万。</v>
          </cell>
          <cell r="H73" t="str">
            <v>否</v>
          </cell>
          <cell r="I73" t="str">
            <v>是</v>
          </cell>
          <cell r="J73" t="str">
            <v>是</v>
          </cell>
          <cell r="K73" t="str">
            <v>否</v>
          </cell>
          <cell r="L73" t="str">
            <v>南城街道</v>
          </cell>
          <cell r="M73" t="str">
            <v>南城街道</v>
          </cell>
          <cell r="N73" t="str">
            <v>2021.3.22</v>
          </cell>
          <cell r="O73" t="str">
            <v>2021.3.25</v>
          </cell>
          <cell r="P73" t="str">
            <v>2021.12.31</v>
          </cell>
          <cell r="Q73" t="str">
            <v>项目建成后方便周边农户300人，其中贫困户9户21人，每人每年增收1000元</v>
          </cell>
          <cell r="R73" t="str">
            <v>是</v>
          </cell>
          <cell r="S73">
            <v>70</v>
          </cell>
          <cell r="T73" t="str">
            <v>南川扶办发〔2021〕7号</v>
          </cell>
          <cell r="U73">
            <v>60</v>
          </cell>
          <cell r="V73">
            <v>60</v>
          </cell>
        </row>
        <row r="74">
          <cell r="B74" t="str">
            <v>南川区南城街道双河场村四好农村路改造工程一标段建设</v>
          </cell>
          <cell r="C74" t="str">
            <v>村基础设施</v>
          </cell>
          <cell r="D74" t="str">
            <v>通村、组硬化路及护栏</v>
          </cell>
          <cell r="E74" t="str">
            <v>巩固提升类项目</v>
          </cell>
          <cell r="F74" t="str">
            <v>5100000977977711</v>
          </cell>
          <cell r="G74" t="str">
            <v>硬化双河场村四好农村路6条5.581公里，宽3.5米；其中倒车坝至原9组2.606km、敬老院至干堰塘2.236km 、杨育伦至马家沟0.305km、花桥至杨邦华段0.203km、罗章辉至周家院子段0.159km、李克嘴支路段0.072km。</v>
          </cell>
          <cell r="H74" t="str">
            <v>是</v>
          </cell>
          <cell r="I74" t="str">
            <v>否</v>
          </cell>
          <cell r="J74" t="str">
            <v>否</v>
          </cell>
          <cell r="K74" t="str">
            <v>否</v>
          </cell>
          <cell r="L74" t="str">
            <v>南城街道</v>
          </cell>
          <cell r="M74" t="str">
            <v>南城街道</v>
          </cell>
          <cell r="N74" t="str">
            <v>2021.3.22</v>
          </cell>
          <cell r="O74" t="str">
            <v>2021.3.25</v>
          </cell>
          <cell r="P74" t="str">
            <v>2021.12.31</v>
          </cell>
          <cell r="Q74" t="str">
            <v>项目建成后，可解决77户296人，其中建卡贫困户15户55人出行难问题</v>
          </cell>
          <cell r="R74" t="str">
            <v>是</v>
          </cell>
          <cell r="S74">
            <v>71</v>
          </cell>
          <cell r="T74" t="str">
            <v>南川扶办发〔2021〕7号</v>
          </cell>
          <cell r="U74">
            <v>66.7</v>
          </cell>
          <cell r="V74">
            <v>66.7</v>
          </cell>
        </row>
        <row r="75">
          <cell r="B75" t="str">
            <v>南川区冷水关镇大岩村4社人行便民桥建设</v>
          </cell>
          <cell r="C75" t="str">
            <v>村基础设施</v>
          </cell>
          <cell r="D75" t="str">
            <v>其他</v>
          </cell>
          <cell r="E75" t="str">
            <v>巩固提升类项目</v>
          </cell>
          <cell r="F75" t="str">
            <v>5100000977976258</v>
          </cell>
          <cell r="G75" t="str">
            <v>人行便民桥长6米，宽4.4米，高2.5米。</v>
          </cell>
          <cell r="H75" t="str">
            <v>否</v>
          </cell>
          <cell r="I75" t="str">
            <v>否</v>
          </cell>
          <cell r="J75" t="str">
            <v>否</v>
          </cell>
          <cell r="K75" t="str">
            <v>否</v>
          </cell>
          <cell r="L75" t="str">
            <v>冷水关镇</v>
          </cell>
          <cell r="M75" t="str">
            <v>冷水关镇</v>
          </cell>
          <cell r="N75" t="str">
            <v>2021.3.22</v>
          </cell>
          <cell r="O75">
            <v>202103</v>
          </cell>
          <cell r="P75">
            <v>2021.07</v>
          </cell>
          <cell r="Q75" t="str">
            <v>项目实施可解决103人出行。</v>
          </cell>
          <cell r="R75" t="str">
            <v>是</v>
          </cell>
          <cell r="S75">
            <v>52</v>
          </cell>
          <cell r="T75" t="str">
            <v>南川扶办发〔2021〕7号</v>
          </cell>
          <cell r="U75">
            <v>4</v>
          </cell>
          <cell r="V75">
            <v>4</v>
          </cell>
        </row>
        <row r="76">
          <cell r="B76" t="str">
            <v>南川区冷水关镇水碓村4社人行便民桥建设</v>
          </cell>
          <cell r="C76" t="str">
            <v>村基础设施</v>
          </cell>
          <cell r="D76" t="str">
            <v>其他</v>
          </cell>
          <cell r="E76" t="str">
            <v>巩固提升类项目</v>
          </cell>
          <cell r="F76" t="str">
            <v>5100000977976424</v>
          </cell>
          <cell r="G76" t="str">
            <v>人行便民桥长6米，宽4米，高3米。</v>
          </cell>
          <cell r="H76" t="str">
            <v>是</v>
          </cell>
          <cell r="I76" t="str">
            <v>否</v>
          </cell>
          <cell r="J76" t="str">
            <v>否</v>
          </cell>
          <cell r="K76" t="str">
            <v>否</v>
          </cell>
          <cell r="L76" t="str">
            <v>冷水关镇</v>
          </cell>
          <cell r="M76" t="str">
            <v>冷水关镇</v>
          </cell>
          <cell r="N76" t="str">
            <v>2021.3.22</v>
          </cell>
          <cell r="O76">
            <v>202103</v>
          </cell>
          <cell r="P76">
            <v>2021.07</v>
          </cell>
          <cell r="Q76" t="str">
            <v>项目实施可解决86人出行。</v>
          </cell>
          <cell r="R76" t="str">
            <v>是</v>
          </cell>
          <cell r="S76">
            <v>53</v>
          </cell>
          <cell r="T76" t="str">
            <v>南川扶办发〔2021〕7号</v>
          </cell>
          <cell r="U76">
            <v>4</v>
          </cell>
          <cell r="V76">
            <v>4</v>
          </cell>
        </row>
        <row r="77">
          <cell r="B77" t="str">
            <v>南川区冷水关镇水碓村3社公路硬化建设</v>
          </cell>
          <cell r="C77" t="str">
            <v>村基础设施</v>
          </cell>
          <cell r="D77" t="str">
            <v>通村、组硬化路及护栏</v>
          </cell>
          <cell r="E77" t="str">
            <v>巩固提升类项目</v>
          </cell>
          <cell r="F77" t="str">
            <v>5100000977976672</v>
          </cell>
          <cell r="G77" t="str">
            <v>硬化公路110米，宽3.5米，厚0.2米。</v>
          </cell>
          <cell r="H77" t="str">
            <v>是</v>
          </cell>
          <cell r="I77" t="str">
            <v>否</v>
          </cell>
          <cell r="J77" t="str">
            <v>否</v>
          </cell>
          <cell r="K77" t="str">
            <v>否</v>
          </cell>
          <cell r="L77" t="str">
            <v>冷水关镇</v>
          </cell>
          <cell r="M77" t="str">
            <v>冷水关镇</v>
          </cell>
          <cell r="N77" t="str">
            <v>2021.3.22</v>
          </cell>
          <cell r="O77">
            <v>202103</v>
          </cell>
          <cell r="P77">
            <v>2021.09</v>
          </cell>
          <cell r="Q77" t="str">
            <v>项目实施可解决46人出行。</v>
          </cell>
          <cell r="R77" t="str">
            <v>是</v>
          </cell>
          <cell r="S77">
            <v>54</v>
          </cell>
          <cell r="T77" t="str">
            <v>南川扶办发〔2021〕7号</v>
          </cell>
          <cell r="U77">
            <v>5</v>
          </cell>
          <cell r="V77">
            <v>5</v>
          </cell>
        </row>
        <row r="78">
          <cell r="B78" t="str">
            <v>南川区冷水关镇杉楠村6社公路硬化建设</v>
          </cell>
          <cell r="C78" t="str">
            <v>村基础设施</v>
          </cell>
          <cell r="D78" t="str">
            <v>通村、组硬化路及护栏</v>
          </cell>
          <cell r="E78" t="str">
            <v>巩固提升类项目</v>
          </cell>
          <cell r="F78" t="str">
            <v>5100000977978261</v>
          </cell>
          <cell r="G78" t="str">
            <v>硬化公路长1550米，宽3.5米，厚0.2米。</v>
          </cell>
          <cell r="H78" t="str">
            <v>否</v>
          </cell>
          <cell r="I78" t="str">
            <v>否</v>
          </cell>
          <cell r="J78" t="str">
            <v>否</v>
          </cell>
          <cell r="K78" t="str">
            <v>否</v>
          </cell>
          <cell r="L78" t="str">
            <v>冷水关镇</v>
          </cell>
          <cell r="M78" t="str">
            <v>冷水关镇</v>
          </cell>
          <cell r="N78" t="str">
            <v>2021.3.22</v>
          </cell>
          <cell r="O78">
            <v>202103</v>
          </cell>
          <cell r="P78">
            <v>2021.09</v>
          </cell>
          <cell r="Q78" t="str">
            <v>项目实施可解决165人出行问题。</v>
          </cell>
          <cell r="R78" t="str">
            <v>是</v>
          </cell>
          <cell r="S78">
            <v>55</v>
          </cell>
          <cell r="T78" t="str">
            <v>南川扶办发〔2021〕7号</v>
          </cell>
          <cell r="U78">
            <v>8</v>
          </cell>
          <cell r="V78">
            <v>8</v>
          </cell>
        </row>
        <row r="79">
          <cell r="B79" t="str">
            <v>南川区东城街道大铺子居委人饮管网延伸项目</v>
          </cell>
          <cell r="C79" t="str">
            <v>产业项目</v>
          </cell>
          <cell r="D79" t="str">
            <v>其他</v>
          </cell>
          <cell r="E79" t="str">
            <v>巩固提升类项目</v>
          </cell>
          <cell r="F79" t="str">
            <v>5100000977972843</v>
          </cell>
          <cell r="G79" t="str">
            <v>新建Φ100PE管200m，Φ50PPR管300m,Φ32PPR管1400m,DN80无缝钢管850m,新建两座二次供水设备泵房，安装两套二次供水设备和相关配套设施。</v>
          </cell>
          <cell r="H79" t="str">
            <v>否</v>
          </cell>
          <cell r="I79" t="str">
            <v>否</v>
          </cell>
          <cell r="J79" t="str">
            <v>否</v>
          </cell>
          <cell r="K79" t="str">
            <v>否</v>
          </cell>
          <cell r="L79" t="str">
            <v>东城街道</v>
          </cell>
          <cell r="M79" t="str">
            <v>东城街道</v>
          </cell>
          <cell r="N79" t="str">
            <v>2021.3.22</v>
          </cell>
          <cell r="O79">
            <v>2021.03</v>
          </cell>
          <cell r="P79">
            <v>2021.04</v>
          </cell>
          <cell r="Q79" t="str">
            <v>项目建成后能可解决大铺子6组36户，115人，其中建卡贫困户6户，17人的饮水问题。</v>
          </cell>
          <cell r="R79" t="str">
            <v>是</v>
          </cell>
          <cell r="S79">
            <v>35</v>
          </cell>
          <cell r="T79" t="str">
            <v>南川扶办发〔2021〕7号</v>
          </cell>
          <cell r="U79">
            <v>45</v>
          </cell>
          <cell r="V79">
            <v>45</v>
          </cell>
        </row>
        <row r="80">
          <cell r="B80" t="str">
            <v>南川区太平场镇河沙村黎香溪河道建设</v>
          </cell>
          <cell r="C80" t="str">
            <v>产业项目</v>
          </cell>
          <cell r="D80" t="str">
            <v>其他</v>
          </cell>
          <cell r="E80" t="str">
            <v>巩固提升类项目</v>
          </cell>
          <cell r="F80" t="str">
            <v>5100000994655779</v>
          </cell>
          <cell r="G80" t="str">
            <v>新修河沙村黎香溪河道280米。</v>
          </cell>
          <cell r="H80" t="str">
            <v>是</v>
          </cell>
          <cell r="I80" t="str">
            <v>否</v>
          </cell>
          <cell r="J80" t="str">
            <v>否</v>
          </cell>
          <cell r="K80" t="str">
            <v>否</v>
          </cell>
          <cell r="L80" t="str">
            <v>太平场镇</v>
          </cell>
          <cell r="M80" t="str">
            <v>太平场镇</v>
          </cell>
          <cell r="N80" t="str">
            <v>2021.3.22</v>
          </cell>
          <cell r="O80">
            <v>2021.07</v>
          </cell>
          <cell r="P80">
            <v>2021.12</v>
          </cell>
          <cell r="Q80" t="str">
            <v>优化产业发展，改善出行条件，
带动增收。</v>
          </cell>
          <cell r="R80" t="str">
            <v>是</v>
          </cell>
          <cell r="S80">
            <v>122</v>
          </cell>
          <cell r="T80" t="str">
            <v>南川扶办发〔2021〕7号</v>
          </cell>
          <cell r="U80">
            <v>200</v>
          </cell>
          <cell r="V80">
            <v>200</v>
          </cell>
        </row>
        <row r="81">
          <cell r="B81" t="str">
            <v>南川区2021年贫困户购买合作医疗保险补贴</v>
          </cell>
          <cell r="C81" t="str">
            <v>健康扶贫</v>
          </cell>
          <cell r="D81" t="str">
            <v>参加城乡居民基本医疗保险</v>
          </cell>
          <cell r="E81" t="str">
            <v>解决"两不愁三保障"项目</v>
          </cell>
          <cell r="F81" t="str">
            <v>5100000983496313</v>
          </cell>
          <cell r="G81" t="str">
            <v>对全区已脱贫建卡贫困人口参加合作医疗保险实施补贴，补助标准200元/人•年。</v>
          </cell>
          <cell r="H81" t="str">
            <v>是</v>
          </cell>
          <cell r="I81" t="str">
            <v>否</v>
          </cell>
          <cell r="J81" t="str">
            <v>否</v>
          </cell>
          <cell r="K81" t="str">
            <v>否</v>
          </cell>
          <cell r="L81" t="str">
            <v>全区</v>
          </cell>
          <cell r="M81" t="str">
            <v>区乡村振兴局</v>
          </cell>
          <cell r="N81" t="str">
            <v>2021.3.22</v>
          </cell>
          <cell r="O81">
            <v>2021.01</v>
          </cell>
          <cell r="P81">
            <v>2021.12</v>
          </cell>
          <cell r="Q81" t="str">
            <v>项目按200元/人•年标准补助贫困户人，使贫困户医疗得到保障。</v>
          </cell>
          <cell r="R81" t="str">
            <v>是</v>
          </cell>
          <cell r="S81">
            <v>6</v>
          </cell>
          <cell r="T81" t="str">
            <v>南川扶办发〔2021〕7号</v>
          </cell>
          <cell r="U81">
            <v>154.889</v>
          </cell>
        </row>
        <row r="81">
          <cell r="W81">
            <v>154.889</v>
          </cell>
        </row>
        <row r="82">
          <cell r="B82" t="str">
            <v>南川区河图镇2021年消费扶贫项目</v>
          </cell>
          <cell r="C82" t="str">
            <v>产业项目</v>
          </cell>
          <cell r="D82" t="str">
            <v>其他</v>
          </cell>
          <cell r="E82" t="str">
            <v>巩固提升类项目</v>
          </cell>
          <cell r="F82" t="str">
            <v>5100000980592388</v>
          </cell>
          <cell r="G82" t="str">
            <v>1.西部消费扶贫中心南川馆运营费及推广宣传费14万余元，金佛山珍新媒体运营短视频直播200场、不少于600小时，采茶节、丰收节等大型节日直播3场，每场主播不少于5人28万余元，共投入38万元，申请补贴19万元。
2.销售板栗、大米等农产品，年销售额100余万元，申请补贴5万元。
3.农副产品包装及宣传：长坪贡米、毛壳方竹笋包装费及包装设计费14.5万元，产品宣传费5.5万元，投入20万余元，申请补贴5.5万元。
</v>
          </cell>
          <cell r="H82" t="str">
            <v>是</v>
          </cell>
          <cell r="I82" t="str">
            <v>否</v>
          </cell>
          <cell r="J82" t="str">
            <v>否</v>
          </cell>
          <cell r="K82" t="str">
            <v>否</v>
          </cell>
          <cell r="L82" t="str">
            <v>河图镇</v>
          </cell>
          <cell r="M82" t="str">
            <v>河图镇</v>
          </cell>
          <cell r="N82" t="str">
            <v>2021.4.25</v>
          </cell>
          <cell r="O82">
            <v>2021.1</v>
          </cell>
          <cell r="P82">
            <v>2021.12</v>
          </cell>
          <cell r="Q82" t="str">
            <v>可使100余户（贫困户、低保户、非贫困户）200余个农民受益，年助农增收20万元以上，并高于市场收购价5%-10%收购贫困户的农产品。通过项目实施，积极助农增收，切实巩固脱贫攻坚成果。</v>
          </cell>
          <cell r="R82" t="str">
            <v>是</v>
          </cell>
          <cell r="S82">
            <v>49</v>
          </cell>
          <cell r="T82" t="str">
            <v>南川扶办发〔2021〕13号</v>
          </cell>
          <cell r="U82">
            <v>29.5</v>
          </cell>
          <cell r="V82">
            <v>29.5</v>
          </cell>
        </row>
        <row r="83">
          <cell r="B83" t="str">
            <v>南川区南城街道2021年消费扶贫项目（一）</v>
          </cell>
          <cell r="C83" t="str">
            <v>产业项目</v>
          </cell>
          <cell r="D83" t="str">
            <v>种植养殖加工服务</v>
          </cell>
          <cell r="E83" t="str">
            <v>巩固提升类项目</v>
          </cell>
          <cell r="F83" t="str">
            <v>5100000980989871</v>
          </cell>
          <cell r="G83" t="str">
            <v>销售扶贫产品125吨、共计104万元，其中老盐菜60吨、60万元，大米55吨、28万元，菜油10吨、16万元。</v>
          </cell>
          <cell r="H83" t="str">
            <v>是</v>
          </cell>
          <cell r="I83" t="str">
            <v>否</v>
          </cell>
          <cell r="J83" t="str">
            <v>否</v>
          </cell>
          <cell r="K83" t="str">
            <v>否</v>
          </cell>
          <cell r="L83" t="str">
            <v>南城街道</v>
          </cell>
          <cell r="M83" t="str">
            <v>南城街道</v>
          </cell>
          <cell r="N83" t="str">
            <v>2021.4.25</v>
          </cell>
          <cell r="O83" t="str">
            <v>2021.4.27</v>
          </cell>
          <cell r="P83" t="str">
            <v>2021.12.31</v>
          </cell>
          <cell r="Q83" t="str">
            <v>项目实施可使1.农户151人（其中贫困户8人）参与务工。2.巩固发展老盐菜产业200亩、优质水稻150亩、优质油菜300亩。</v>
          </cell>
          <cell r="R83" t="str">
            <v>是</v>
          </cell>
          <cell r="S83">
            <v>72</v>
          </cell>
          <cell r="T83" t="str">
            <v>南川扶办发〔2021〕13号</v>
          </cell>
          <cell r="U83">
            <v>5.2</v>
          </cell>
          <cell r="V83">
            <v>5.2</v>
          </cell>
        </row>
        <row r="84">
          <cell r="B84" t="str">
            <v>南川区南城街道2021年消费扶贫项目（二）</v>
          </cell>
          <cell r="C84" t="str">
            <v>产业项目</v>
          </cell>
          <cell r="D84" t="str">
            <v>种植养殖加工服务</v>
          </cell>
          <cell r="E84" t="str">
            <v>巩固提升类项目</v>
          </cell>
          <cell r="F84" t="str">
            <v>5100000980990202</v>
          </cell>
          <cell r="G84" t="str">
            <v>销售扶贫产品大米，销售额200万，按5%申请补助，申请10万元</v>
          </cell>
          <cell r="H84" t="str">
            <v>是</v>
          </cell>
          <cell r="I84" t="str">
            <v>否</v>
          </cell>
          <cell r="J84" t="str">
            <v>否</v>
          </cell>
          <cell r="K84" t="str">
            <v>否</v>
          </cell>
          <cell r="L84" t="str">
            <v>南城街道</v>
          </cell>
          <cell r="M84" t="str">
            <v>南城街道</v>
          </cell>
          <cell r="N84" t="str">
            <v>2021.4.25</v>
          </cell>
          <cell r="O84" t="str">
            <v>2021.4.27</v>
          </cell>
          <cell r="P84" t="str">
            <v>2021.12.31</v>
          </cell>
          <cell r="Q84" t="str">
            <v>项目实施可带动农化村60户180人（其中贫困人口14户42人）发展农户种粮积极，增加群众收入</v>
          </cell>
          <cell r="R84" t="str">
            <v>是</v>
          </cell>
          <cell r="S84">
            <v>73</v>
          </cell>
          <cell r="T84" t="str">
            <v>南川扶办发〔2021〕13号</v>
          </cell>
          <cell r="U84">
            <v>10</v>
          </cell>
          <cell r="V84">
            <v>10</v>
          </cell>
        </row>
        <row r="85">
          <cell r="B85" t="str">
            <v>南川区大观镇2021年消费扶贫项目（一）</v>
          </cell>
          <cell r="C85" t="str">
            <v>产业项目</v>
          </cell>
          <cell r="D85" t="str">
            <v>其他</v>
          </cell>
          <cell r="E85" t="str">
            <v>巩固提升类项目</v>
          </cell>
          <cell r="F85" t="str">
            <v>5100000981721013</v>
          </cell>
          <cell r="G85" t="str">
            <v>1，升级大观品牌形象，包括logo设计、品牌形象策划宣传设计，包装设计，使用资金20万元；2，定制产品包装3000套，使用资金15万元；3，举办线下和线上狂欢节活动，使用资金22万元；4，全年，线上线下完成销售额150万元。</v>
          </cell>
          <cell r="H85" t="str">
            <v>否</v>
          </cell>
          <cell r="I85" t="str">
            <v>否</v>
          </cell>
          <cell r="J85" t="str">
            <v>否</v>
          </cell>
          <cell r="K85" t="str">
            <v>否</v>
          </cell>
          <cell r="L85" t="str">
            <v>大观镇</v>
          </cell>
          <cell r="M85" t="str">
            <v>大观镇</v>
          </cell>
          <cell r="N85" t="str">
            <v>2021.4.25</v>
          </cell>
          <cell r="O85">
            <v>2021.05</v>
          </cell>
          <cell r="P85">
            <v>2021.12</v>
          </cell>
          <cell r="Q85" t="str">
            <v>贫困户总计年收入达2万元</v>
          </cell>
          <cell r="R85" t="str">
            <v>是</v>
          </cell>
          <cell r="S85">
            <v>154</v>
          </cell>
          <cell r="T85" t="str">
            <v>南川扶办发〔2021〕13号</v>
          </cell>
          <cell r="U85">
            <v>29</v>
          </cell>
          <cell r="V85">
            <v>29</v>
          </cell>
        </row>
        <row r="86">
          <cell r="B86" t="str">
            <v>南川区大观镇2021年消费扶贫项目（二）</v>
          </cell>
          <cell r="C86" t="str">
            <v>产业项目</v>
          </cell>
          <cell r="D86" t="str">
            <v>其他</v>
          </cell>
          <cell r="E86" t="str">
            <v>巩固提升类项目</v>
          </cell>
          <cell r="F86" t="str">
            <v>5100000981721281</v>
          </cell>
          <cell r="G86" t="str">
            <v>新增火锅自动化生产线，包含炒锅4个、油料传输机1套，油料分离机1套，灌装机1套，包装机套，冻库1个等。</v>
          </cell>
          <cell r="H86" t="str">
            <v>否</v>
          </cell>
          <cell r="I86" t="str">
            <v>否</v>
          </cell>
          <cell r="J86" t="str">
            <v>否</v>
          </cell>
          <cell r="K86" t="str">
            <v>否</v>
          </cell>
          <cell r="L86" t="str">
            <v>大观镇</v>
          </cell>
          <cell r="M86" t="str">
            <v>大观镇</v>
          </cell>
          <cell r="N86" t="str">
            <v>2021.4.25</v>
          </cell>
          <cell r="O86">
            <v>2021.05</v>
          </cell>
          <cell r="P86">
            <v>2021.12</v>
          </cell>
          <cell r="Q86" t="str">
            <v>为上班职工提供每月3000元左右工资，增加员工收入，改善生活品质</v>
          </cell>
          <cell r="R86" t="str">
            <v>是</v>
          </cell>
          <cell r="S86">
            <v>155</v>
          </cell>
          <cell r="T86" t="str">
            <v>南川扶办发〔2021〕13号</v>
          </cell>
          <cell r="U86">
            <v>5</v>
          </cell>
          <cell r="V86">
            <v>5</v>
          </cell>
        </row>
        <row r="87">
          <cell r="B87" t="str">
            <v>南川区大观镇云雾村2社新房子道路改造</v>
          </cell>
          <cell r="C87" t="str">
            <v>村基础设施</v>
          </cell>
          <cell r="D87" t="str">
            <v>通村、组硬化路及护栏</v>
          </cell>
          <cell r="E87" t="str">
            <v>巩固提升类项目</v>
          </cell>
          <cell r="F87" t="str">
            <v>5100000981721282</v>
          </cell>
          <cell r="G87" t="str">
            <v>硬化厚0.2米、长160米、宽3米的道路</v>
          </cell>
          <cell r="H87" t="str">
            <v>是</v>
          </cell>
          <cell r="I87" t="str">
            <v>否</v>
          </cell>
          <cell r="J87" t="str">
            <v>否</v>
          </cell>
          <cell r="K87" t="str">
            <v>否</v>
          </cell>
          <cell r="L87" t="str">
            <v>大观镇</v>
          </cell>
          <cell r="M87" t="str">
            <v>大观镇</v>
          </cell>
          <cell r="N87">
            <v>2021.1</v>
          </cell>
          <cell r="O87">
            <v>2021.09</v>
          </cell>
          <cell r="P87">
            <v>2021.12</v>
          </cell>
          <cell r="Q87" t="str">
            <v>改善群众出行难，解决农副产品销售难问题。</v>
          </cell>
          <cell r="R87" t="str">
            <v>是</v>
          </cell>
          <cell r="S87">
            <v>227</v>
          </cell>
          <cell r="T87" t="str">
            <v>南川乡振发〔2021〕32号</v>
          </cell>
          <cell r="U87">
            <v>6</v>
          </cell>
          <cell r="V87">
            <v>6</v>
          </cell>
        </row>
        <row r="88">
          <cell r="B88" t="str">
            <v>南川区山王坪镇2021年消费扶贫项目</v>
          </cell>
          <cell r="C88" t="str">
            <v>产业项目</v>
          </cell>
          <cell r="D88" t="str">
            <v>种植养殖加工服务</v>
          </cell>
          <cell r="E88" t="str">
            <v>巩固提升类项目</v>
          </cell>
          <cell r="F88" t="str">
            <v>5100000981725871</v>
          </cell>
          <cell r="G88" t="str">
            <v>对庙坝村蜂蜜品牌进行优化，改进产品包装，设计完善“百花黑叶猴”蜂蜜品牌及包装，定制精品蜂蜜包装10000套，20元 /套。</v>
          </cell>
          <cell r="H88" t="str">
            <v>是</v>
          </cell>
          <cell r="I88" t="str">
            <v>否</v>
          </cell>
          <cell r="J88" t="str">
            <v>否</v>
          </cell>
          <cell r="K88" t="str">
            <v>否</v>
          </cell>
          <cell r="L88" t="str">
            <v>山王坪镇</v>
          </cell>
          <cell r="M88" t="str">
            <v>山王坪镇</v>
          </cell>
          <cell r="N88" t="str">
            <v>2021.4.25</v>
          </cell>
          <cell r="O88">
            <v>2021.6</v>
          </cell>
          <cell r="P88" t="str">
            <v>2021.10</v>
          </cell>
          <cell r="Q88" t="str">
            <v>项目实施后，推动庙坝村农产品提档升级，促进乡村旅游发展，可带动360人增收</v>
          </cell>
          <cell r="R88" t="str">
            <v>是</v>
          </cell>
          <cell r="S88">
            <v>180</v>
          </cell>
          <cell r="T88" t="str">
            <v>南川扶办发〔2021〕13号</v>
          </cell>
          <cell r="U88">
            <v>5</v>
          </cell>
          <cell r="V88">
            <v>5</v>
          </cell>
        </row>
        <row r="89">
          <cell r="B89" t="str">
            <v>南川区南平镇2021年消费扶贫项目</v>
          </cell>
          <cell r="C89" t="str">
            <v>产业项目</v>
          </cell>
          <cell r="D89" t="str">
            <v>休闲农业与乡村旅游</v>
          </cell>
          <cell r="E89" t="str">
            <v>巩固提升类项目</v>
          </cell>
          <cell r="F89" t="str">
            <v>5100000980881505</v>
          </cell>
          <cell r="G89" t="str">
            <v>1.定做精美葡萄、李子包装盒12000个，10元/个，需要资金12万元；按30%申请补助3.6万元。
2.定做精美快递包装2000套，15元/套，需要资金3万元；按30%申请补助0.9万元；
3.销售扶贫农产品葡萄、李子销售额110万元，按5%申请补助5.5万元。</v>
          </cell>
          <cell r="H89" t="str">
            <v>是</v>
          </cell>
          <cell r="I89" t="str">
            <v>否</v>
          </cell>
          <cell r="J89" t="str">
            <v>否</v>
          </cell>
          <cell r="K89" t="str">
            <v>否</v>
          </cell>
          <cell r="L89" t="str">
            <v>南平镇</v>
          </cell>
          <cell r="M89" t="str">
            <v>南平镇</v>
          </cell>
          <cell r="N89" t="str">
            <v>2021.4.25</v>
          </cell>
          <cell r="O89">
            <v>2021.5</v>
          </cell>
          <cell r="P89">
            <v>202111</v>
          </cell>
          <cell r="Q89" t="str">
            <v>1.项目建成后更能吸引游客，可以接待游客50000人;
2.与3户脱贫户签订带贫协议；
3.解决10个村民务工,年收入8000元左右,带动当地100多户村民脱贫致富。</v>
          </cell>
          <cell r="R89" t="str">
            <v>是</v>
          </cell>
          <cell r="S89">
            <v>83</v>
          </cell>
          <cell r="T89" t="str">
            <v>南川扶办发〔2021〕13号</v>
          </cell>
          <cell r="U89">
            <v>10</v>
          </cell>
          <cell r="V89">
            <v>10</v>
          </cell>
        </row>
        <row r="90">
          <cell r="B90" t="str">
            <v>南川区乾丰镇2021年消费扶贫项目</v>
          </cell>
          <cell r="C90" t="str">
            <v>产业项目</v>
          </cell>
          <cell r="D90" t="str">
            <v>休闲农业与乡村旅游</v>
          </cell>
          <cell r="E90" t="str">
            <v>巩固提升类项目</v>
          </cell>
          <cell r="F90" t="str">
            <v>5100000981535767</v>
          </cell>
          <cell r="G90" t="str">
            <v>1、制作发放企业巩固扶贫成果暨乡村产业振兴宣传单，数量80000张，0.5元/张，投入金额4.0万元。
2、在示范茶园建立永久宣传标牌。
（1）设立2021年度“巩固扶贫成果”茶叶采摘体验活动标牌1块，投入金额2.3万元。
（2）设立茶园宣传标牌2块，投入2.3万元。
3、设备和材料租赁，包括茶具、彩旗、道具、车辆等，预算1.5万元。
</v>
          </cell>
          <cell r="H90" t="str">
            <v>是</v>
          </cell>
          <cell r="I90" t="str">
            <v>否</v>
          </cell>
          <cell r="J90" t="str">
            <v>否</v>
          </cell>
          <cell r="K90" t="str">
            <v>否</v>
          </cell>
          <cell r="L90" t="str">
            <v>乾丰镇</v>
          </cell>
          <cell r="M90" t="str">
            <v>乾丰镇</v>
          </cell>
          <cell r="N90" t="str">
            <v>2021.4.25</v>
          </cell>
          <cell r="O90">
            <v>2021.4</v>
          </cell>
          <cell r="P90">
            <v>2021.7</v>
          </cell>
          <cell r="Q90" t="str">
            <v>1.带动当地脱贫户灵活就业，年均每户务工增收1500元。2.当地农户（包括贫困户）每年获得稳定的地租收益</v>
          </cell>
          <cell r="R90" t="str">
            <v>是</v>
          </cell>
          <cell r="S90">
            <v>96</v>
          </cell>
          <cell r="T90" t="str">
            <v>南川扶办发〔2021〕13号</v>
          </cell>
          <cell r="U90">
            <v>5</v>
          </cell>
          <cell r="V90">
            <v>5</v>
          </cell>
        </row>
        <row r="91">
          <cell r="B91" t="str">
            <v>南川区南城街道2021年消费扶贫项目（三）</v>
          </cell>
          <cell r="C91" t="str">
            <v>产业项目</v>
          </cell>
          <cell r="D91" t="str">
            <v>种植养殖加工服务</v>
          </cell>
          <cell r="E91" t="str">
            <v>巩固提升类项目</v>
          </cell>
          <cell r="F91" t="str">
            <v>5100000980990478</v>
          </cell>
          <cell r="G91" t="str">
            <v>1、购买茶叶包装盒：其中大树茶、金佛玉翠、金山雪眉、五星雀舌、洪福齐天（红茶）礼盒共2400盒，每盒151元，共36.24万元。新建冻库2个，共9.8万元</v>
          </cell>
          <cell r="H91" t="str">
            <v>是</v>
          </cell>
          <cell r="I91" t="str">
            <v>否</v>
          </cell>
          <cell r="J91" t="str">
            <v>否</v>
          </cell>
          <cell r="K91" t="str">
            <v>否</v>
          </cell>
          <cell r="L91" t="str">
            <v>南城街道</v>
          </cell>
          <cell r="M91" t="str">
            <v>南城街道</v>
          </cell>
          <cell r="N91" t="str">
            <v>2021.4.25</v>
          </cell>
          <cell r="O91" t="str">
            <v>2021.4.27</v>
          </cell>
          <cell r="P91" t="str">
            <v>2021.12.31</v>
          </cell>
          <cell r="Q91" t="str">
            <v>项目建成后对扶贫产品的销量提高15%</v>
          </cell>
          <cell r="R91" t="str">
            <v>是</v>
          </cell>
          <cell r="S91">
            <v>74</v>
          </cell>
          <cell r="T91" t="str">
            <v>南川扶办发〔2021〕13号</v>
          </cell>
          <cell r="U91">
            <v>13.8</v>
          </cell>
          <cell r="V91">
            <v>13.8</v>
          </cell>
        </row>
        <row r="92">
          <cell r="B92" t="str">
            <v>南川区楠竹山镇2021年消费扶贫项目</v>
          </cell>
          <cell r="C92" t="str">
            <v>产业项目</v>
          </cell>
          <cell r="D92" t="str">
            <v>其他</v>
          </cell>
          <cell r="E92" t="str">
            <v>巩固提升类项目</v>
          </cell>
          <cell r="F92" t="str">
            <v>5100000981721934</v>
          </cell>
          <cell r="G92" t="str">
            <v>扩建产品生产加工线，购买自动包装机一台。</v>
          </cell>
          <cell r="H92" t="str">
            <v>是</v>
          </cell>
          <cell r="I92" t="str">
            <v>否</v>
          </cell>
          <cell r="J92" t="str">
            <v>否</v>
          </cell>
          <cell r="K92" t="str">
            <v>否</v>
          </cell>
          <cell r="L92" t="str">
            <v>楠竹山镇</v>
          </cell>
          <cell r="M92" t="str">
            <v>楠竹山镇</v>
          </cell>
          <cell r="N92" t="str">
            <v>2021.4.25</v>
          </cell>
          <cell r="O92" t="str">
            <v>20210501</v>
          </cell>
          <cell r="P92" t="str">
            <v>20210531</v>
          </cell>
          <cell r="Q92" t="str">
            <v>购买自动包装机一台，通过项目实施可以提高扶贫产品工作效率、保证产品质量，减轻一线工人工作强度。1、持续为6户7人贫困户提高就业机会；2、收购农产品近5万元（解决近10户农产品出售问题，其中2户建卡贫困户，户均收入≥1000元/户.年）。</v>
          </cell>
          <cell r="R92" t="str">
            <v>是</v>
          </cell>
          <cell r="S92">
            <v>157</v>
          </cell>
          <cell r="T92" t="str">
            <v>南川扶办发〔2021〕13号</v>
          </cell>
          <cell r="U92">
            <v>10</v>
          </cell>
          <cell r="V92">
            <v>10</v>
          </cell>
        </row>
        <row r="93">
          <cell r="B93" t="str">
            <v>南川区头渡镇2021年消费扶贫项目</v>
          </cell>
          <cell r="C93" t="str">
            <v>产业项目</v>
          </cell>
          <cell r="D93" t="str">
            <v>种植养殖加工服务</v>
          </cell>
          <cell r="E93" t="str">
            <v>巩固提升类项目</v>
          </cell>
          <cell r="F93" t="str">
            <v>5100000980878045</v>
          </cell>
          <cell r="G93" t="str">
            <v>销售中药材100万元，按5%申报补助，申请补助5万元</v>
          </cell>
          <cell r="H93" t="str">
            <v>是</v>
          </cell>
          <cell r="I93" t="str">
            <v>否</v>
          </cell>
          <cell r="J93" t="str">
            <v>否</v>
          </cell>
          <cell r="K93" t="str">
            <v>否</v>
          </cell>
          <cell r="L93" t="str">
            <v>头渡镇</v>
          </cell>
          <cell r="M93" t="str">
            <v>头渡镇</v>
          </cell>
          <cell r="N93" t="str">
            <v>2021.4.25</v>
          </cell>
          <cell r="O93">
            <v>2021.3</v>
          </cell>
          <cell r="P93">
            <v>2021.11</v>
          </cell>
          <cell r="Q93" t="str">
            <v>项目实施可带动农村100户300人，其中贫困人口8户28人发展中药材种植积极性，增加群众产业收入</v>
          </cell>
          <cell r="R93" t="str">
            <v>是</v>
          </cell>
          <cell r="S93">
            <v>131</v>
          </cell>
          <cell r="T93" t="str">
            <v>南川扶办发〔2021〕13号</v>
          </cell>
          <cell r="U93">
            <v>5</v>
          </cell>
          <cell r="V93">
            <v>5</v>
          </cell>
        </row>
        <row r="94">
          <cell r="B94" t="str">
            <v>南川区东城街道2021年消费扶贫项目</v>
          </cell>
          <cell r="C94" t="str">
            <v>产业项目</v>
          </cell>
          <cell r="D94" t="str">
            <v>其他</v>
          </cell>
          <cell r="E94" t="str">
            <v>巩固提升类项目</v>
          </cell>
          <cell r="F94" t="str">
            <v>5100000981067034</v>
          </cell>
          <cell r="G94" t="str">
            <v>购买编织架30个，200元/个；实物展台25个，2120元/个；货物展架（小）38个，2000元/个；货物展架（大）2个，10000元/个；产品包装盒500个，10元/个。</v>
          </cell>
          <cell r="H94" t="str">
            <v>是</v>
          </cell>
          <cell r="I94" t="str">
            <v>否</v>
          </cell>
          <cell r="J94" t="str">
            <v>否</v>
          </cell>
          <cell r="K94" t="str">
            <v>否</v>
          </cell>
          <cell r="L94" t="str">
            <v>东城街道</v>
          </cell>
          <cell r="M94" t="str">
            <v>东城街道</v>
          </cell>
          <cell r="N94" t="str">
            <v>2021.4.25</v>
          </cell>
          <cell r="O94">
            <v>2021.04</v>
          </cell>
          <cell r="P94">
            <v>2021.11</v>
          </cell>
          <cell r="Q94" t="str">
            <v>项目实施后能提供就业岗位，增加贫困户、残疾人家庭收入人均收入1000元/月。</v>
          </cell>
          <cell r="R94" t="str">
            <v>是</v>
          </cell>
          <cell r="S94">
            <v>39</v>
          </cell>
          <cell r="T94" t="str">
            <v>南川扶办发〔2021〕13号</v>
          </cell>
          <cell r="U94">
            <v>4.8</v>
          </cell>
          <cell r="V94">
            <v>4.8</v>
          </cell>
        </row>
        <row r="95">
          <cell r="B95" t="str">
            <v>南川区兴隆镇2021年消费扶贫项目（一）</v>
          </cell>
          <cell r="C95" t="str">
            <v>产业项目</v>
          </cell>
          <cell r="D95" t="str">
            <v>其他</v>
          </cell>
          <cell r="E95" t="str">
            <v>巩固提升类项目</v>
          </cell>
          <cell r="F95" t="str">
            <v>5100000981739741</v>
          </cell>
          <cell r="G95" t="str">
            <v>低产茶园改造150亩：茶园重修剪1次7.5万元；茶园定型修建2次4.5万元；开施沟2.25万元；购买有机肥15万元；有机肥转运人工费4.875万元。合计34.125万元，申请补助10万元。</v>
          </cell>
          <cell r="H95" t="str">
            <v>否</v>
          </cell>
          <cell r="I95" t="str">
            <v>否</v>
          </cell>
          <cell r="J95" t="str">
            <v>否</v>
          </cell>
          <cell r="K95" t="str">
            <v>否</v>
          </cell>
          <cell r="L95" t="str">
            <v>兴隆镇</v>
          </cell>
          <cell r="M95" t="str">
            <v>兴隆镇</v>
          </cell>
          <cell r="N95" t="str">
            <v>2021.4.25</v>
          </cell>
          <cell r="O95">
            <v>2021.01</v>
          </cell>
          <cell r="P95">
            <v>2021.11</v>
          </cell>
          <cell r="Q95" t="str">
            <v>受益人口30户90人其中贫困户4户，人均增收2000元</v>
          </cell>
          <cell r="R95" t="str">
            <v>是</v>
          </cell>
          <cell r="S95">
            <v>205</v>
          </cell>
          <cell r="T95" t="str">
            <v>南川扶办发〔2021〕13号</v>
          </cell>
          <cell r="U95">
            <v>10</v>
          </cell>
          <cell r="V95">
            <v>10</v>
          </cell>
        </row>
        <row r="96">
          <cell r="B96" t="str">
            <v>南川区兴隆镇2021年消费扶贫项目（二）</v>
          </cell>
          <cell r="C96" t="str">
            <v>产业项目</v>
          </cell>
          <cell r="D96" t="str">
            <v>其他</v>
          </cell>
          <cell r="E96" t="str">
            <v>巩固提升类项目</v>
          </cell>
          <cell r="F96" t="str">
            <v>'5100000981740049</v>
          </cell>
          <cell r="G96" t="str">
            <v>
购置各规格包装盒共200000个，酒瓶200000个，外箱30000个。投入资金170万，按照30%申请补助51万元。</v>
          </cell>
          <cell r="H96" t="str">
            <v>否</v>
          </cell>
          <cell r="I96" t="str">
            <v>否</v>
          </cell>
          <cell r="J96" t="str">
            <v>否</v>
          </cell>
          <cell r="K96" t="str">
            <v>否</v>
          </cell>
          <cell r="L96" t="str">
            <v>兴隆镇</v>
          </cell>
          <cell r="M96" t="str">
            <v>兴隆镇</v>
          </cell>
          <cell r="N96" t="str">
            <v>2021.4.25</v>
          </cell>
          <cell r="O96">
            <v>2021.01</v>
          </cell>
          <cell r="P96">
            <v>2021.12</v>
          </cell>
          <cell r="Q96" t="str">
            <v>项目实施可带动南川及周边13人，其中低收入农户8人参与务工，预计平均每户可增收2万元/年。</v>
          </cell>
          <cell r="R96" t="str">
            <v>是</v>
          </cell>
          <cell r="S96">
            <v>206</v>
          </cell>
          <cell r="T96" t="str">
            <v>南川扶办发〔2021〕13号</v>
          </cell>
          <cell r="U96">
            <v>51</v>
          </cell>
          <cell r="V96">
            <v>51</v>
          </cell>
        </row>
        <row r="97">
          <cell r="B97" t="str">
            <v>南川区2021年消费扶贫项目</v>
          </cell>
          <cell r="C97" t="str">
            <v>产业项目</v>
          </cell>
          <cell r="D97" t="str">
            <v>其他</v>
          </cell>
          <cell r="E97" t="str">
            <v>巩固提升类项目</v>
          </cell>
          <cell r="F97" t="str">
            <v>5100000983238048</v>
          </cell>
          <cell r="G97" t="str">
            <v>全区消费扶贫活动周经费开支</v>
          </cell>
          <cell r="H97" t="str">
            <v>是</v>
          </cell>
          <cell r="I97" t="str">
            <v>否</v>
          </cell>
          <cell r="J97" t="str">
            <v>否</v>
          </cell>
          <cell r="K97" t="str">
            <v>否</v>
          </cell>
          <cell r="L97" t="str">
            <v>全区</v>
          </cell>
          <cell r="M97" t="str">
            <v>区乡村振兴局</v>
          </cell>
          <cell r="N97" t="str">
            <v>2021.4.25</v>
          </cell>
          <cell r="O97">
            <v>2021.01</v>
          </cell>
          <cell r="P97">
            <v>2021.12</v>
          </cell>
          <cell r="Q97" t="str">
            <v>支持全区开展消费扶贫活动周。</v>
          </cell>
          <cell r="R97" t="str">
            <v>是</v>
          </cell>
          <cell r="S97">
            <v>9</v>
          </cell>
          <cell r="T97" t="str">
            <v>南川扶办发〔2021〕13号</v>
          </cell>
          <cell r="U97">
            <v>125.7</v>
          </cell>
          <cell r="V97">
            <v>125.7</v>
          </cell>
        </row>
        <row r="98">
          <cell r="B98" t="str">
            <v>全市贫困人口技能培训展示二等奖产业补助项目（黄淦村谈自兰）</v>
          </cell>
          <cell r="C98" t="str">
            <v>产业项目</v>
          </cell>
          <cell r="D98" t="str">
            <v>种植养殖加工服务</v>
          </cell>
          <cell r="E98" t="str">
            <v>巩固提升类项目</v>
          </cell>
          <cell r="F98" t="str">
            <v>5100000981070761</v>
          </cell>
          <cell r="G98" t="str">
            <v>新建1个猪圈，长12米、宽3米,养猪2头。</v>
          </cell>
          <cell r="H98" t="str">
            <v>是</v>
          </cell>
          <cell r="I98" t="str">
            <v>否</v>
          </cell>
          <cell r="J98" t="str">
            <v>否</v>
          </cell>
          <cell r="K98" t="str">
            <v>否</v>
          </cell>
          <cell r="L98" t="str">
            <v>东城街道</v>
          </cell>
          <cell r="M98" t="str">
            <v>东城街道</v>
          </cell>
          <cell r="N98" t="str">
            <v>2021.4.25</v>
          </cell>
          <cell r="O98">
            <v>2021.04</v>
          </cell>
          <cell r="P98">
            <v>2021.11</v>
          </cell>
          <cell r="Q98" t="str">
            <v>项目实施后可使受益对象人均增加1000元收入</v>
          </cell>
          <cell r="R98" t="str">
            <v>是</v>
          </cell>
          <cell r="S98">
            <v>37</v>
          </cell>
          <cell r="T98" t="str">
            <v>南川扶办发〔2021〕13号</v>
          </cell>
          <cell r="U98">
            <v>2</v>
          </cell>
        </row>
        <row r="98">
          <cell r="W98">
            <v>2</v>
          </cell>
        </row>
        <row r="99">
          <cell r="B99" t="str">
            <v>全市贫困人口技能培训展示三等奖产业补助项目（三秀社区杨广）</v>
          </cell>
          <cell r="C99" t="str">
            <v>产业项目</v>
          </cell>
          <cell r="D99" t="str">
            <v>种植养殖加工服务</v>
          </cell>
          <cell r="E99" t="str">
            <v>巩固提升类项目</v>
          </cell>
          <cell r="F99" t="str">
            <v>5100000981070838</v>
          </cell>
          <cell r="G99" t="str">
            <v>养猪7头，购买饲料8包。</v>
          </cell>
          <cell r="H99" t="str">
            <v>是</v>
          </cell>
          <cell r="I99" t="str">
            <v>否</v>
          </cell>
          <cell r="J99" t="str">
            <v>否</v>
          </cell>
          <cell r="K99" t="str">
            <v>否</v>
          </cell>
          <cell r="L99" t="str">
            <v>东城街道</v>
          </cell>
          <cell r="M99" t="str">
            <v>东城街道</v>
          </cell>
          <cell r="N99" t="str">
            <v>2021.4.25</v>
          </cell>
          <cell r="O99">
            <v>2021.04</v>
          </cell>
          <cell r="P99">
            <v>2021.11</v>
          </cell>
          <cell r="Q99" t="str">
            <v>项目实施后可使受益对象人均增加3500元收入</v>
          </cell>
          <cell r="R99" t="str">
            <v>是</v>
          </cell>
          <cell r="S99">
            <v>38</v>
          </cell>
          <cell r="T99" t="str">
            <v>南川扶办发〔2021〕13号</v>
          </cell>
          <cell r="U99">
            <v>1</v>
          </cell>
        </row>
        <row r="99">
          <cell r="W99">
            <v>1</v>
          </cell>
        </row>
        <row r="100">
          <cell r="B100" t="str">
            <v>全市贫困人口技能培训展示三等奖产业补助项目（神童镇富民村魏永琴）</v>
          </cell>
          <cell r="C100" t="str">
            <v>产业项目</v>
          </cell>
          <cell r="D100" t="str">
            <v>种植养殖加工服务</v>
          </cell>
          <cell r="E100" t="str">
            <v>巩固提升类项目</v>
          </cell>
          <cell r="F100" t="str">
            <v>5100000981721487</v>
          </cell>
          <cell r="G100" t="str">
            <v>猪圈维修27平方米以及养殖3头生猪</v>
          </cell>
          <cell r="H100" t="str">
            <v>是</v>
          </cell>
          <cell r="I100" t="str">
            <v>否</v>
          </cell>
          <cell r="J100" t="str">
            <v>否</v>
          </cell>
          <cell r="K100" t="str">
            <v>否</v>
          </cell>
          <cell r="L100" t="str">
            <v>大观镇</v>
          </cell>
          <cell r="M100" t="str">
            <v>大观镇</v>
          </cell>
          <cell r="N100" t="str">
            <v>2021.4.25</v>
          </cell>
          <cell r="O100">
            <v>2021.05</v>
          </cell>
          <cell r="P100">
            <v>2021.12</v>
          </cell>
          <cell r="Q100" t="str">
            <v>项目实施后受益对象增加3000元收入</v>
          </cell>
          <cell r="R100" t="str">
            <v>是</v>
          </cell>
          <cell r="S100">
            <v>153</v>
          </cell>
          <cell r="T100" t="str">
            <v>南川扶办发〔2021〕13号</v>
          </cell>
          <cell r="U100">
            <v>1</v>
          </cell>
        </row>
        <row r="100">
          <cell r="W100">
            <v>1</v>
          </cell>
        </row>
        <row r="101">
          <cell r="B101" t="str">
            <v>全市贫困人口技能培训展示三等奖产业补助项目（清泉社区鲜思珍）</v>
          </cell>
          <cell r="C101" t="str">
            <v>产业项目</v>
          </cell>
          <cell r="D101" t="str">
            <v>种植养殖加工服务</v>
          </cell>
          <cell r="E101" t="str">
            <v>巩固提升类项目</v>
          </cell>
          <cell r="F101" t="str">
            <v>5100000980990776</v>
          </cell>
          <cell r="G101" t="str">
            <v>租赁养猪场200平方米，养殖生猪8头，购买饲料等。</v>
          </cell>
          <cell r="H101" t="str">
            <v>是</v>
          </cell>
          <cell r="I101" t="str">
            <v>否</v>
          </cell>
          <cell r="J101" t="str">
            <v>否</v>
          </cell>
          <cell r="K101" t="str">
            <v>否</v>
          </cell>
          <cell r="L101" t="str">
            <v>南城街道</v>
          </cell>
          <cell r="M101" t="str">
            <v>南城街道</v>
          </cell>
          <cell r="N101" t="str">
            <v>2021.4.25</v>
          </cell>
          <cell r="O101" t="str">
            <v>2021.4.27</v>
          </cell>
          <cell r="P101" t="str">
            <v>2021.12.31</v>
          </cell>
          <cell r="Q101" t="str">
            <v>项目实施后可使受益对象人均增加1000元收入</v>
          </cell>
          <cell r="R101" t="str">
            <v>是</v>
          </cell>
          <cell r="S101">
            <v>75</v>
          </cell>
          <cell r="T101" t="str">
            <v>南川扶办发〔2021〕13号</v>
          </cell>
          <cell r="U101">
            <v>1</v>
          </cell>
        </row>
        <row r="101">
          <cell r="W101">
            <v>1</v>
          </cell>
        </row>
        <row r="102">
          <cell r="B102" t="str">
            <v>雨露技工培训</v>
          </cell>
          <cell r="C102" t="str">
            <v>就业扶贫</v>
          </cell>
          <cell r="D102" t="str">
            <v>就业创业培训</v>
          </cell>
          <cell r="E102" t="str">
            <v>巩固提升类项目</v>
          </cell>
          <cell r="F102" t="str">
            <v>5100000983247066</v>
          </cell>
          <cell r="G102" t="str">
            <v>培训雨露技工120人</v>
          </cell>
          <cell r="H102" t="str">
            <v>是</v>
          </cell>
          <cell r="I102" t="str">
            <v>否</v>
          </cell>
          <cell r="J102" t="str">
            <v>否</v>
          </cell>
          <cell r="K102" t="str">
            <v>否</v>
          </cell>
          <cell r="L102" t="str">
            <v>全区</v>
          </cell>
          <cell r="M102" t="str">
            <v>区乡村振兴局</v>
          </cell>
          <cell r="N102" t="str">
            <v>2021.4.25</v>
          </cell>
          <cell r="O102">
            <v>2021.01</v>
          </cell>
          <cell r="P102">
            <v>2021.12</v>
          </cell>
          <cell r="Q102" t="str">
            <v>培训合格率达到95%。</v>
          </cell>
          <cell r="R102" t="str">
            <v>是</v>
          </cell>
          <cell r="S102">
            <v>12</v>
          </cell>
          <cell r="T102" t="str">
            <v>南川乡振发〔2021〕2号</v>
          </cell>
          <cell r="U102">
            <v>96</v>
          </cell>
        </row>
        <row r="102">
          <cell r="W102">
            <v>96</v>
          </cell>
        </row>
        <row r="103">
          <cell r="B103" t="str">
            <v>雨露技工培训</v>
          </cell>
          <cell r="C103" t="str">
            <v>就业扶贫</v>
          </cell>
          <cell r="D103" t="str">
            <v>就业创业培训</v>
          </cell>
          <cell r="E103" t="str">
            <v>巩固提升类项目</v>
          </cell>
          <cell r="F103" t="str">
            <v>5100000983247066</v>
          </cell>
          <cell r="G103" t="str">
            <v>培训雨露技工44人</v>
          </cell>
          <cell r="H103" t="str">
            <v>是</v>
          </cell>
          <cell r="I103" t="str">
            <v>否</v>
          </cell>
          <cell r="J103" t="str">
            <v>否</v>
          </cell>
          <cell r="K103" t="str">
            <v>否</v>
          </cell>
          <cell r="L103" t="str">
            <v>全区</v>
          </cell>
          <cell r="M103" t="str">
            <v>区乡村振兴局</v>
          </cell>
          <cell r="N103" t="str">
            <v>2021.4.25</v>
          </cell>
          <cell r="O103">
            <v>2021.01</v>
          </cell>
          <cell r="P103">
            <v>2021.12</v>
          </cell>
          <cell r="Q103" t="str">
            <v>培训合格率达到95%。</v>
          </cell>
          <cell r="R103" t="str">
            <v>是</v>
          </cell>
          <cell r="S103">
            <v>12</v>
          </cell>
          <cell r="T103" t="str">
            <v>南川乡振发〔2021〕22号</v>
          </cell>
          <cell r="U103">
            <v>26.4</v>
          </cell>
        </row>
        <row r="103">
          <cell r="W103">
            <v>26.4</v>
          </cell>
        </row>
        <row r="104">
          <cell r="B104" t="str">
            <v>南川区石墙镇三合村致富带头人张毅刚种植基地项目</v>
          </cell>
          <cell r="C104" t="str">
            <v>就业扶贫</v>
          </cell>
          <cell r="D104" t="str">
            <v>种植养殖加工服务</v>
          </cell>
          <cell r="E104" t="str">
            <v>巩固提升类项目</v>
          </cell>
          <cell r="F104" t="str">
            <v>5100000980805081</v>
          </cell>
          <cell r="G104" t="str">
            <v>购买旋耕机一台，需要资金8万元，申请补助5万元。</v>
          </cell>
          <cell r="H104" t="str">
            <v>是</v>
          </cell>
          <cell r="I104" t="str">
            <v>否</v>
          </cell>
          <cell r="J104" t="str">
            <v>否</v>
          </cell>
          <cell r="K104" t="str">
            <v>否</v>
          </cell>
          <cell r="L104" t="str">
            <v>石墙镇</v>
          </cell>
          <cell r="M104" t="str">
            <v>石墙镇</v>
          </cell>
          <cell r="N104" t="str">
            <v>2021.4.25</v>
          </cell>
          <cell r="O104">
            <v>2021.4</v>
          </cell>
          <cell r="P104">
            <v>2021.1</v>
          </cell>
          <cell r="Q104" t="str">
            <v>项目实施后，能发展三合村规模化种植辣椒100余亩，带动群众务工20余人。</v>
          </cell>
          <cell r="R104" t="str">
            <v>是</v>
          </cell>
          <cell r="S104">
            <v>106</v>
          </cell>
          <cell r="T104" t="str">
            <v>南川扶办发〔2021〕13号</v>
          </cell>
          <cell r="U104">
            <v>5</v>
          </cell>
        </row>
        <row r="104">
          <cell r="W104">
            <v>5</v>
          </cell>
        </row>
        <row r="105">
          <cell r="B105" t="str">
            <v>南川区河图镇上河村致富带头人杨钢冻库建设项目</v>
          </cell>
          <cell r="C105" t="str">
            <v>就业扶贫</v>
          </cell>
          <cell r="D105" t="str">
            <v>种植养殖加工服务</v>
          </cell>
          <cell r="E105" t="str">
            <v>巩固提升类项目</v>
          </cell>
          <cell r="F105" t="str">
            <v>5100000995619685</v>
          </cell>
          <cell r="G105" t="str">
            <v>新建冻库100立方，安装冷冻设备一套，共计需资金15.5万元，申请补助资金10万元。</v>
          </cell>
          <cell r="H105" t="str">
            <v>是</v>
          </cell>
          <cell r="I105" t="str">
            <v>否</v>
          </cell>
          <cell r="J105" t="str">
            <v>否</v>
          </cell>
          <cell r="K105" t="str">
            <v>否</v>
          </cell>
          <cell r="L105" t="str">
            <v>河图镇</v>
          </cell>
          <cell r="M105" t="str">
            <v>河图镇</v>
          </cell>
          <cell r="N105" t="str">
            <v>2021.4.25</v>
          </cell>
          <cell r="O105">
            <v>2021.1</v>
          </cell>
          <cell r="P105">
            <v>2021.12</v>
          </cell>
          <cell r="Q105" t="str">
            <v>项目实施后，实现冷藏反季节销售；降低果蔬因腐烂变质的浪费，提高农民收入。</v>
          </cell>
          <cell r="R105" t="str">
            <v>是</v>
          </cell>
          <cell r="S105">
            <v>47</v>
          </cell>
          <cell r="T105" t="str">
            <v>南川扶办发〔2021〕13号</v>
          </cell>
          <cell r="U105">
            <v>10</v>
          </cell>
        </row>
        <row r="105">
          <cell r="W105">
            <v>10</v>
          </cell>
        </row>
        <row r="106">
          <cell r="B106" t="str">
            <v>南川区庆元镇汇龙村致富带头人韦宗发土鸡产业配套设施项目</v>
          </cell>
          <cell r="C106" t="str">
            <v>就业扶贫</v>
          </cell>
          <cell r="D106" t="str">
            <v>种植养殖加工服务</v>
          </cell>
          <cell r="E106" t="str">
            <v>巩固提升类项目</v>
          </cell>
          <cell r="F106" t="str">
            <v>5100000981726467</v>
          </cell>
          <cell r="G106" t="str">
            <v>发展村集体经济，硬化汇龙村土鸡养殖场道路30米（4米宽，0.2米厚，C25标号），新修堡坎400立方米，场地换填及硬化135平方米。</v>
          </cell>
          <cell r="H106" t="str">
            <v>是</v>
          </cell>
          <cell r="I106" t="str">
            <v>否</v>
          </cell>
          <cell r="J106" t="str">
            <v>否</v>
          </cell>
          <cell r="K106" t="str">
            <v>否</v>
          </cell>
          <cell r="L106" t="str">
            <v>庆元镇</v>
          </cell>
          <cell r="M106" t="str">
            <v>庆元镇</v>
          </cell>
          <cell r="N106" t="str">
            <v>2021.4.25</v>
          </cell>
          <cell r="O106">
            <v>2021.4</v>
          </cell>
          <cell r="P106">
            <v>2021.12</v>
          </cell>
          <cell r="Q106" t="str">
            <v>硬化汇龙村土鸡养殖场配套设施，培育壮大集体经济</v>
          </cell>
          <cell r="R106" t="str">
            <v>是</v>
          </cell>
          <cell r="S106">
            <v>213</v>
          </cell>
          <cell r="T106" t="str">
            <v>南川扶办发〔2021〕13号</v>
          </cell>
          <cell r="U106">
            <v>10</v>
          </cell>
        </row>
        <row r="106">
          <cell r="W106">
            <v>10</v>
          </cell>
        </row>
        <row r="107">
          <cell r="B107" t="str">
            <v>南川区南平镇石庆村致富带头人涂美贤蔬菜分拣房建设项目</v>
          </cell>
          <cell r="C107" t="str">
            <v>就业扶贫</v>
          </cell>
          <cell r="D107" t="str">
            <v>种植养殖加工服务</v>
          </cell>
          <cell r="E107" t="str">
            <v>巩固提升类项目</v>
          </cell>
          <cell r="F107" t="str">
            <v>5100000980882237</v>
          </cell>
          <cell r="G107" t="str">
            <v>搭建彩钢棚400平方米；硬化分拣场地400平方米。</v>
          </cell>
          <cell r="H107" t="str">
            <v>是</v>
          </cell>
          <cell r="I107" t="str">
            <v>否</v>
          </cell>
          <cell r="J107" t="str">
            <v>否</v>
          </cell>
          <cell r="K107" t="str">
            <v>否</v>
          </cell>
          <cell r="L107" t="str">
            <v>南平镇</v>
          </cell>
          <cell r="M107" t="str">
            <v>南平镇</v>
          </cell>
          <cell r="N107" t="str">
            <v>2021.4.25</v>
          </cell>
          <cell r="O107">
            <v>2021.5</v>
          </cell>
          <cell r="P107">
            <v>2021.7</v>
          </cell>
          <cell r="Q107" t="str">
            <v>项目实施后，蔬菜分拣不受天气影响，产生更好的效益，增加石庆村5、6社79户266人，其中，贫困户6户22人收入。</v>
          </cell>
          <cell r="R107" t="str">
            <v>是</v>
          </cell>
          <cell r="S107">
            <v>82</v>
          </cell>
          <cell r="T107" t="str">
            <v>南川扶办发〔2021〕13号</v>
          </cell>
          <cell r="U107">
            <v>5</v>
          </cell>
        </row>
        <row r="107">
          <cell r="W107">
            <v>5</v>
          </cell>
        </row>
        <row r="108">
          <cell r="B108" t="str">
            <v>南川区中桥乡普陀村致富带头人张小明生产厂房项目</v>
          </cell>
          <cell r="C108" t="str">
            <v>就业扶贫</v>
          </cell>
          <cell r="D108" t="str">
            <v>种植养殖加工服务</v>
          </cell>
          <cell r="E108" t="str">
            <v>巩固提升类项目</v>
          </cell>
          <cell r="F108" t="str">
            <v>5100000980801310</v>
          </cell>
          <cell r="G108" t="str">
            <v>新建生产厂房（烘房）100㎡，每平方米需要资金750元，总共需要资金7.5万元。</v>
          </cell>
          <cell r="H108" t="str">
            <v>是</v>
          </cell>
          <cell r="I108" t="str">
            <v>否</v>
          </cell>
          <cell r="J108" t="str">
            <v>否</v>
          </cell>
          <cell r="K108" t="str">
            <v>否</v>
          </cell>
          <cell r="L108" t="str">
            <v>中桥乡</v>
          </cell>
          <cell r="M108" t="str">
            <v>中桥乡</v>
          </cell>
          <cell r="N108" t="str">
            <v>2021.4.25</v>
          </cell>
          <cell r="O108">
            <v>2021.4</v>
          </cell>
          <cell r="P108" t="str">
            <v>2021.10</v>
          </cell>
          <cell r="Q108" t="str">
            <v>发展壮大产业，带动38户121人（其中脱贫户12户33人）增收</v>
          </cell>
          <cell r="R108" t="str">
            <v>是</v>
          </cell>
          <cell r="S108">
            <v>144</v>
          </cell>
          <cell r="T108" t="str">
            <v>南川扶办发〔2021〕13号</v>
          </cell>
          <cell r="U108">
            <v>5</v>
          </cell>
        </row>
        <row r="108">
          <cell r="W108">
            <v>5</v>
          </cell>
        </row>
        <row r="109">
          <cell r="B109" t="str">
            <v>南川区福寿镇大石坝村致富带头人陈本文养殖场建设项目</v>
          </cell>
          <cell r="C109" t="str">
            <v>就业扶贫</v>
          </cell>
          <cell r="D109" t="str">
            <v>其他</v>
          </cell>
          <cell r="E109" t="str">
            <v>巩固提升类项目</v>
          </cell>
          <cell r="F109" t="str">
            <v>5100000982863543</v>
          </cell>
          <cell r="G109" t="str">
            <v>1.购置养殖设备：购买地磅1套，购买产床2套，钢制限位栏15套，保育床5套；2.硬化圈舍300平方米，更换养殖场屋顶琉璃瓦400平方米以及养殖场内部维修。</v>
          </cell>
          <cell r="H109" t="str">
            <v>是</v>
          </cell>
          <cell r="I109" t="str">
            <v>否</v>
          </cell>
          <cell r="J109" t="str">
            <v>否</v>
          </cell>
          <cell r="K109" t="str">
            <v>否</v>
          </cell>
          <cell r="L109" t="str">
            <v>福寿镇</v>
          </cell>
          <cell r="M109" t="str">
            <v>福寿镇</v>
          </cell>
          <cell r="N109" t="str">
            <v>2021.4.25</v>
          </cell>
          <cell r="O109">
            <v>20210427</v>
          </cell>
          <cell r="P109">
            <v>20211231</v>
          </cell>
          <cell r="Q109" t="str">
            <v> 购置养殖设备；购买地磅1套。购买产床2套，钢制限位栏15套，保育床5套；硬化圈舍300平方米，更换养殖场屋顶琉璃瓦400平方米以及养殖场内部分维修。</v>
          </cell>
          <cell r="R109" t="str">
            <v>是</v>
          </cell>
          <cell r="S109">
            <v>163</v>
          </cell>
          <cell r="T109" t="str">
            <v>南川扶办发〔2021〕13号</v>
          </cell>
          <cell r="U109">
            <v>5</v>
          </cell>
        </row>
        <row r="109">
          <cell r="W109">
            <v>5</v>
          </cell>
        </row>
        <row r="110">
          <cell r="B110" t="str">
            <v>南川区三泉镇莲花村致富带头人庞顺兵中药材种植场设施建设项目</v>
          </cell>
          <cell r="C110" t="str">
            <v>就业扶贫</v>
          </cell>
          <cell r="D110" t="str">
            <v>其他</v>
          </cell>
          <cell r="E110" t="str">
            <v>巩固提升类项目</v>
          </cell>
          <cell r="F110" t="str">
            <v>5100000995579379</v>
          </cell>
          <cell r="G110" t="str">
            <v>硬化晒坝780平方米，厚10厘米；硬化便道500米，宽1米，厚10厘米；繁育生产大棚2个500平方米；灌溉水池20立方米</v>
          </cell>
          <cell r="H110" t="str">
            <v>是</v>
          </cell>
          <cell r="I110" t="str">
            <v>否</v>
          </cell>
          <cell r="J110" t="str">
            <v>否</v>
          </cell>
          <cell r="K110" t="str">
            <v>否</v>
          </cell>
          <cell r="L110" t="str">
            <v>三泉镇</v>
          </cell>
          <cell r="M110" t="str">
            <v>三泉镇</v>
          </cell>
          <cell r="N110" t="str">
            <v>2021.4.25</v>
          </cell>
          <cell r="O110">
            <v>2021.05</v>
          </cell>
        </row>
        <row r="110">
          <cell r="Q110" t="str">
            <v>硬化晒坝780平方米，厚10厘米；硬化便道500米，宽1米，厚10厘米；繁育生产大棚2个500平方米；灌溉水池20立方米，带动21户65人增收（其中贫困户4户18人）。</v>
          </cell>
          <cell r="R110" t="str">
            <v>是</v>
          </cell>
          <cell r="S110">
            <v>217</v>
          </cell>
          <cell r="T110" t="str">
            <v>南川扶办发〔2021〕13号</v>
          </cell>
          <cell r="U110">
            <v>6</v>
          </cell>
        </row>
        <row r="110">
          <cell r="W110">
            <v>6</v>
          </cell>
        </row>
        <row r="111">
          <cell r="B111" t="str">
            <v>南川区头渡镇玉台村致富带头人高强笋棚改造项目</v>
          </cell>
          <cell r="C111" t="str">
            <v>就业扶贫</v>
          </cell>
          <cell r="D111" t="str">
            <v>其他</v>
          </cell>
          <cell r="E111" t="str">
            <v>巩固提升类项目</v>
          </cell>
          <cell r="F111" t="str">
            <v>5100000996580490</v>
          </cell>
          <cell r="G111" t="str">
            <v>1.维修大白鸡坪笋子加工棚140平方米，新建加工用房40平方米；2.维修笋子加工棚院坝30平方米；3.改造笋子加工炕20平方米。</v>
          </cell>
          <cell r="H111" t="str">
            <v>是</v>
          </cell>
          <cell r="I111" t="str">
            <v>否</v>
          </cell>
          <cell r="J111" t="str">
            <v>否</v>
          </cell>
          <cell r="K111" t="str">
            <v>否</v>
          </cell>
          <cell r="L111" t="str">
            <v>头渡镇</v>
          </cell>
          <cell r="M111" t="str">
            <v>头渡镇</v>
          </cell>
          <cell r="N111" t="str">
            <v>2021.4.25</v>
          </cell>
          <cell r="O111">
            <v>2021.6</v>
          </cell>
          <cell r="P111">
            <v>2021.11</v>
          </cell>
          <cell r="Q111" t="str">
            <v>可带动贫困人口3户3人参与方竹笋产业发展，增加收入</v>
          </cell>
          <cell r="R111" t="str">
            <v>是</v>
          </cell>
          <cell r="S111">
            <v>128</v>
          </cell>
          <cell r="T111" t="str">
            <v>南川扶办发〔2021〕13号</v>
          </cell>
          <cell r="U111">
            <v>5</v>
          </cell>
        </row>
        <row r="111">
          <cell r="W111">
            <v>5</v>
          </cell>
        </row>
        <row r="112">
          <cell r="B112" t="str">
            <v>南川区民主镇白羊村致富带头人金庆台冻库建设项目</v>
          </cell>
          <cell r="C112" t="str">
            <v>就业扶贫</v>
          </cell>
          <cell r="D112" t="str">
            <v>其他</v>
          </cell>
          <cell r="E112" t="str">
            <v>巩固提升类项目</v>
          </cell>
          <cell r="F112" t="str">
            <v>5100000980873448</v>
          </cell>
          <cell r="G112" t="str">
            <v>新建50m³双温冻库一间，购买燃煤花椒烘干机一套</v>
          </cell>
          <cell r="H112" t="str">
            <v>是</v>
          </cell>
          <cell r="I112" t="str">
            <v>否</v>
          </cell>
          <cell r="J112" t="str">
            <v>否</v>
          </cell>
          <cell r="K112" t="str">
            <v>否</v>
          </cell>
          <cell r="L112" t="str">
            <v>民主镇</v>
          </cell>
          <cell r="M112" t="str">
            <v>民主镇</v>
          </cell>
          <cell r="N112" t="str">
            <v>2021.4.25</v>
          </cell>
          <cell r="O112">
            <v>2021.5</v>
          </cell>
          <cell r="P112">
            <v>2021.12</v>
          </cell>
          <cell r="Q112" t="str">
            <v>项目实施可带动21户受益，其中脱贫户7户26人</v>
          </cell>
          <cell r="R112" t="str">
            <v>是</v>
          </cell>
          <cell r="S112">
            <v>166</v>
          </cell>
          <cell r="T112" t="str">
            <v>南川扶办发〔2021〕13号</v>
          </cell>
          <cell r="U112">
            <v>5</v>
          </cell>
        </row>
        <row r="112">
          <cell r="W112">
            <v>5</v>
          </cell>
        </row>
        <row r="113">
          <cell r="B113" t="str">
            <v>南川区冷水关镇幸福村致富带头人马传会小龙虾养殖建设项目</v>
          </cell>
          <cell r="C113" t="str">
            <v>就业扶贫</v>
          </cell>
          <cell r="D113" t="str">
            <v>就业创业补助</v>
          </cell>
          <cell r="E113" t="str">
            <v>巩固提升类项目</v>
          </cell>
          <cell r="F113" t="str">
            <v>5100000985173319</v>
          </cell>
          <cell r="G113" t="str">
            <v>硬化龙虾养殖虾塘内坝长700米，高2.5米，厚0.08-0.1米，硬化齿墙长700米，宽0.4米，高0.4米，C20标号，维修山坪塘放水设施30米。</v>
          </cell>
          <cell r="H113" t="str">
            <v>是</v>
          </cell>
          <cell r="I113" t="str">
            <v>否</v>
          </cell>
          <cell r="J113" t="str">
            <v>否</v>
          </cell>
          <cell r="K113" t="str">
            <v>否</v>
          </cell>
          <cell r="L113" t="str">
            <v>冷水关镇</v>
          </cell>
          <cell r="M113" t="str">
            <v>冷水关镇</v>
          </cell>
          <cell r="N113" t="str">
            <v>2021.4.25</v>
          </cell>
          <cell r="O113">
            <v>202104</v>
          </cell>
          <cell r="P113">
            <v>2021.09</v>
          </cell>
          <cell r="Q113" t="str">
            <v>带动20户65人，其中贫困户3户12人增收。</v>
          </cell>
          <cell r="R113" t="str">
            <v>是</v>
          </cell>
          <cell r="S113">
            <v>56</v>
          </cell>
          <cell r="T113" t="str">
            <v>南川扶办发〔2021〕13号</v>
          </cell>
          <cell r="U113">
            <v>10</v>
          </cell>
        </row>
        <row r="113">
          <cell r="W113">
            <v>10</v>
          </cell>
        </row>
        <row r="114">
          <cell r="B114" t="str">
            <v>南川区东城街道办事处大铺子居委致富带头人赵孝均花椒种植建设项目</v>
          </cell>
          <cell r="C114" t="str">
            <v>就业扶贫</v>
          </cell>
          <cell r="D114" t="str">
            <v>种植养殖加工服务</v>
          </cell>
          <cell r="E114" t="str">
            <v>巩固提升类项目</v>
          </cell>
          <cell r="F114" t="str">
            <v>5100000981070986</v>
          </cell>
          <cell r="G114" t="str">
            <v>1、新购烘干机2台，筛选机2套；2、新建烘房共2个共40平方及附属设施；3、新建晾晒场地1000平方米。</v>
          </cell>
          <cell r="H114" t="str">
            <v>是</v>
          </cell>
          <cell r="I114" t="str">
            <v>否</v>
          </cell>
          <cell r="J114" t="str">
            <v>否</v>
          </cell>
          <cell r="K114" t="str">
            <v>否</v>
          </cell>
          <cell r="L114" t="str">
            <v>东城街道</v>
          </cell>
          <cell r="M114" t="str">
            <v>东城街道</v>
          </cell>
          <cell r="N114" t="str">
            <v>2021.4.25</v>
          </cell>
          <cell r="O114">
            <v>2021.04</v>
          </cell>
          <cell r="P114">
            <v>2021.11</v>
          </cell>
          <cell r="Q114" t="str">
            <v>项目实施可方便群众出行，降低生产成本，优化产业结构，扩大生产规模，解决了当地75户农户土地撂荒，保持水土</v>
          </cell>
          <cell r="R114" t="str">
            <v>是</v>
          </cell>
          <cell r="S114">
            <v>40</v>
          </cell>
          <cell r="T114" t="str">
            <v>南川扶办发〔2021〕13号</v>
          </cell>
          <cell r="U114">
            <v>8</v>
          </cell>
        </row>
        <row r="114">
          <cell r="W114">
            <v>8</v>
          </cell>
        </row>
        <row r="115">
          <cell r="B115" t="str">
            <v>南川区石莲镇新民村致富带头人韩春丽冻库建设项目</v>
          </cell>
          <cell r="C115" t="str">
            <v>就业扶贫</v>
          </cell>
          <cell r="D115" t="str">
            <v>种植养殖加工服务</v>
          </cell>
          <cell r="E115" t="str">
            <v>巩固提升类项目</v>
          </cell>
          <cell r="F115" t="str">
            <v>5100000983007061</v>
          </cell>
          <cell r="G115" t="str">
            <v>新建冻库100立方米，每立方米800元，需资金8万元， 申请财政补助资金5万元。</v>
          </cell>
          <cell r="H115" t="str">
            <v>是</v>
          </cell>
          <cell r="I115" t="str">
            <v>否</v>
          </cell>
          <cell r="J115" t="str">
            <v>否</v>
          </cell>
          <cell r="K115" t="str">
            <v>否</v>
          </cell>
          <cell r="L115" t="str">
            <v>石莲镇</v>
          </cell>
          <cell r="M115" t="str">
            <v>石莲镇</v>
          </cell>
          <cell r="N115" t="str">
            <v>2021.4.25</v>
          </cell>
          <cell r="O115">
            <v>2021.5</v>
          </cell>
          <cell r="P115">
            <v>2021.9</v>
          </cell>
          <cell r="Q115" t="str">
            <v>项目实施后，实现冷藏反季节销售；降低青花椒变质的浪费，吸收建卡户3人务工。每年每人增加收入0.8万元。</v>
          </cell>
          <cell r="R115" t="str">
            <v>是</v>
          </cell>
          <cell r="S115">
            <v>104</v>
          </cell>
          <cell r="T115" t="str">
            <v>南川扶办发〔2021〕13号</v>
          </cell>
          <cell r="U115">
            <v>5</v>
          </cell>
        </row>
        <row r="115">
          <cell r="W115">
            <v>5</v>
          </cell>
        </row>
        <row r="116">
          <cell r="B116" t="str">
            <v>南川区兴隆镇永福村致富带头人黄兴文 茶叶基地项目</v>
          </cell>
          <cell r="C116" t="str">
            <v>就业扶贫</v>
          </cell>
          <cell r="D116" t="str">
            <v>就业创业补助</v>
          </cell>
          <cell r="E116" t="str">
            <v>巩固提升类项目</v>
          </cell>
          <cell r="F116" t="str">
            <v>5100000981742303</v>
          </cell>
          <cell r="G116" t="str">
            <v>新建茶园产业便道1000米，宽1.8米，厚0.1米。</v>
          </cell>
          <cell r="H116" t="str">
            <v>是</v>
          </cell>
          <cell r="I116" t="str">
            <v>否</v>
          </cell>
          <cell r="J116" t="str">
            <v>否</v>
          </cell>
          <cell r="K116" t="str">
            <v>否</v>
          </cell>
          <cell r="L116" t="str">
            <v>兴隆镇</v>
          </cell>
          <cell r="M116" t="str">
            <v>兴隆镇</v>
          </cell>
          <cell r="N116" t="str">
            <v>2021.4.25</v>
          </cell>
          <cell r="O116">
            <v>2021</v>
          </cell>
          <cell r="P116">
            <v>2021</v>
          </cell>
          <cell r="Q116" t="str">
            <v>项目可带动5户13人就业，其中贫困户3户8人</v>
          </cell>
          <cell r="R116" t="str">
            <v>是</v>
          </cell>
          <cell r="S116">
            <v>203</v>
          </cell>
          <cell r="T116" t="str">
            <v>南川扶办发〔2021〕13号</v>
          </cell>
          <cell r="U116">
            <v>10</v>
          </cell>
        </row>
        <row r="116">
          <cell r="W116">
            <v>10</v>
          </cell>
        </row>
        <row r="117">
          <cell r="B117" t="str">
            <v>南川区骑龙镇石河村致富带头人谢菊平杨梅种植基地项目</v>
          </cell>
          <cell r="C117" t="str">
            <v>就业扶贫</v>
          </cell>
          <cell r="D117" t="str">
            <v>其他</v>
          </cell>
          <cell r="E117" t="str">
            <v>巩固提升类项目</v>
          </cell>
          <cell r="F117" t="str">
            <v>5100000981726392</v>
          </cell>
          <cell r="G117" t="str">
            <v>对350亩杨梅管护，每亩需要650元购买化肥、农药等。</v>
          </cell>
          <cell r="H117" t="str">
            <v>是</v>
          </cell>
          <cell r="I117" t="str">
            <v>否</v>
          </cell>
          <cell r="J117" t="str">
            <v>否</v>
          </cell>
          <cell r="K117" t="str">
            <v>否</v>
          </cell>
          <cell r="L117" t="str">
            <v>骑龙镇</v>
          </cell>
          <cell r="M117" t="str">
            <v>骑龙镇</v>
          </cell>
          <cell r="N117" t="str">
            <v>2021.4.25</v>
          </cell>
          <cell r="O117">
            <v>2021.5</v>
          </cell>
          <cell r="P117">
            <v>2021.11</v>
          </cell>
          <cell r="Q117" t="str">
            <v>流转41户152人土地，带动贫困户3户12人务工增收。</v>
          </cell>
          <cell r="R117" t="str">
            <v>是</v>
          </cell>
          <cell r="S117">
            <v>85</v>
          </cell>
          <cell r="T117" t="str">
            <v>南川扶办发〔2021〕13号</v>
          </cell>
          <cell r="U117">
            <v>10</v>
          </cell>
        </row>
        <row r="117">
          <cell r="W117">
            <v>10</v>
          </cell>
        </row>
        <row r="118">
          <cell r="B118" t="str">
            <v>南川区合溪镇九溪社区致富带头人韦泽刚中药材种植项目</v>
          </cell>
          <cell r="C118" t="str">
            <v>就业扶贫</v>
          </cell>
          <cell r="D118" t="str">
            <v>就业创业补助</v>
          </cell>
          <cell r="E118" t="str">
            <v>巩固提升类项目</v>
          </cell>
          <cell r="F118" t="str">
            <v>5100000985163374</v>
          </cell>
          <cell r="G118" t="str">
            <v>新建中药材基地150亩，每亩需要500元购买种子、化肥、农药等。</v>
          </cell>
          <cell r="H118" t="str">
            <v>是</v>
          </cell>
          <cell r="I118" t="str">
            <v>否</v>
          </cell>
          <cell r="J118" t="str">
            <v>否</v>
          </cell>
          <cell r="K118" t="str">
            <v>否</v>
          </cell>
          <cell r="L118" t="str">
            <v>合溪镇</v>
          </cell>
          <cell r="M118" t="str">
            <v>合溪镇</v>
          </cell>
          <cell r="N118" t="str">
            <v>2021.4.25</v>
          </cell>
          <cell r="O118">
            <v>2021.05</v>
          </cell>
          <cell r="P118">
            <v>2021.11</v>
          </cell>
          <cell r="Q118" t="str">
            <v>项目实施可增加就业岗位，增加贫困户收入。</v>
          </cell>
          <cell r="R118" t="str">
            <v>是</v>
          </cell>
          <cell r="S118">
            <v>43</v>
          </cell>
          <cell r="T118" t="str">
            <v>南川扶办发〔2021〕13号</v>
          </cell>
          <cell r="U118">
            <v>5</v>
          </cell>
        </row>
        <row r="118">
          <cell r="W118">
            <v>5</v>
          </cell>
        </row>
        <row r="119">
          <cell r="B119" t="str">
            <v>南川区山王坪镇庙坝村致富带头人何仕华中蜂产业项目</v>
          </cell>
          <cell r="C119" t="str">
            <v>就业扶贫</v>
          </cell>
          <cell r="D119" t="str">
            <v>种植养殖加工服务</v>
          </cell>
          <cell r="E119" t="str">
            <v>巩固提升类项目</v>
          </cell>
          <cell r="F119" t="str">
            <v>5100000981725387</v>
          </cell>
          <cell r="G119" t="str">
            <v>蜜蜂产业观光园总投资17万元。购买中蜂标箱500个，每个100元，需5万元；购买中蜂200群，每群600元，需12万元。</v>
          </cell>
          <cell r="H119" t="str">
            <v>是</v>
          </cell>
          <cell r="I119" t="str">
            <v>否</v>
          </cell>
          <cell r="J119" t="str">
            <v>否</v>
          </cell>
          <cell r="K119" t="str">
            <v>否</v>
          </cell>
          <cell r="L119" t="str">
            <v>山王坪镇</v>
          </cell>
          <cell r="M119" t="str">
            <v>山王坪镇</v>
          </cell>
          <cell r="N119" t="str">
            <v>2021.4.25</v>
          </cell>
          <cell r="O119">
            <v>2021</v>
          </cell>
          <cell r="P119">
            <v>2021</v>
          </cell>
          <cell r="Q119" t="str">
            <v>项目能有效带动庙坝村村民增收。</v>
          </cell>
          <cell r="R119" t="str">
            <v>是</v>
          </cell>
          <cell r="S119">
            <v>181</v>
          </cell>
          <cell r="T119" t="str">
            <v>南川扶办发〔2021〕13号</v>
          </cell>
          <cell r="U119">
            <v>6</v>
          </cell>
        </row>
        <row r="119">
          <cell r="W119">
            <v>6</v>
          </cell>
        </row>
        <row r="120">
          <cell r="B120" t="str">
            <v>南川区南城街道半溪河村致富带头人周华维修改建厂房项目</v>
          </cell>
          <cell r="C120" t="str">
            <v>就业扶贫</v>
          </cell>
          <cell r="D120" t="str">
            <v>就业创业补助</v>
          </cell>
          <cell r="E120" t="str">
            <v>巩固提升类项目</v>
          </cell>
          <cell r="F120" t="str">
            <v>5100000987341528</v>
          </cell>
          <cell r="G120" t="str">
            <v>改建维修茶叶加工厂房200平方米。</v>
          </cell>
          <cell r="H120" t="str">
            <v>是</v>
          </cell>
          <cell r="I120" t="str">
            <v>否</v>
          </cell>
          <cell r="J120" t="str">
            <v>否</v>
          </cell>
          <cell r="K120" t="str">
            <v>否</v>
          </cell>
          <cell r="L120" t="str">
            <v>南城街道</v>
          </cell>
          <cell r="M120" t="str">
            <v>南城街道</v>
          </cell>
          <cell r="N120" t="str">
            <v>2021.5.19</v>
          </cell>
          <cell r="O120" t="str">
            <v>2021.5.21</v>
          </cell>
          <cell r="P120" t="str">
            <v>2021.12.31</v>
          </cell>
          <cell r="Q120" t="str">
            <v>增加一条名优茶生产线，加大名优茶产量2吨。</v>
          </cell>
          <cell r="R120" t="str">
            <v>是</v>
          </cell>
          <cell r="S120">
            <v>76</v>
          </cell>
          <cell r="T120" t="str">
            <v>南川扶办发〔2021〕16号</v>
          </cell>
          <cell r="U120">
            <v>5</v>
          </cell>
        </row>
        <row r="120">
          <cell r="W120">
            <v>5</v>
          </cell>
        </row>
        <row r="121">
          <cell r="B121" t="str">
            <v>南川区西城街道永合社区致富带头人李方华晚熟李基地灌溉水利设施建设项目</v>
          </cell>
          <cell r="C121" t="str">
            <v>就业扶贫</v>
          </cell>
          <cell r="D121" t="str">
            <v>就业创业补助</v>
          </cell>
          <cell r="E121" t="str">
            <v>巩固提升类项目</v>
          </cell>
          <cell r="F121" t="str">
            <v>5100000987313065</v>
          </cell>
          <cell r="G121" t="str">
            <v>在晚熟李基地内新建200立方米蓄水池1个，安装供水管道PEΦ50管1500米以上，共计需资金10万元，申请补助资金5万元。</v>
          </cell>
          <cell r="H121" t="str">
            <v>是</v>
          </cell>
          <cell r="I121" t="str">
            <v>否</v>
          </cell>
          <cell r="J121" t="str">
            <v>否</v>
          </cell>
          <cell r="K121" t="str">
            <v>否</v>
          </cell>
          <cell r="L121" t="str">
            <v>西城街道</v>
          </cell>
          <cell r="M121" t="str">
            <v>西城街道</v>
          </cell>
          <cell r="N121" t="str">
            <v>2021.5.19</v>
          </cell>
          <cell r="O121" t="str">
            <v>2021.6.2</v>
          </cell>
          <cell r="P121" t="str">
            <v>2021.7.31</v>
          </cell>
          <cell r="Q121" t="str">
            <v>项目实施后，解决11户46人因干旱影响降低水果损失，提高晚熟李产量和品质。预计人均可年增收1500元</v>
          </cell>
          <cell r="R121" t="str">
            <v>是</v>
          </cell>
          <cell r="S121">
            <v>139</v>
          </cell>
          <cell r="T121" t="str">
            <v>南川扶办发〔2021〕16号</v>
          </cell>
          <cell r="U121">
            <v>5</v>
          </cell>
        </row>
        <row r="121">
          <cell r="W121">
            <v>5</v>
          </cell>
        </row>
        <row r="122">
          <cell r="B122" t="str">
            <v>南川区水江镇古城社区致富带头人袁刚制衣设备建设项目</v>
          </cell>
          <cell r="C122" t="str">
            <v>就业扶贫</v>
          </cell>
          <cell r="D122" t="str">
            <v>其他</v>
          </cell>
          <cell r="E122" t="str">
            <v>巩固提升类项目</v>
          </cell>
          <cell r="F122" t="str">
            <v>5100000987472711</v>
          </cell>
          <cell r="G122" t="str">
            <v>新购置直驱多针机1台、电脑双针机1台、电脑l四线机1台、电脑平车6台、电脑四合扣机1台，共计需资金7.5万元，申请补助资金5万元。</v>
          </cell>
          <cell r="H122" t="str">
            <v>是</v>
          </cell>
          <cell r="I122" t="str">
            <v>否</v>
          </cell>
          <cell r="J122" t="str">
            <v>否</v>
          </cell>
          <cell r="K122" t="str">
            <v>否</v>
          </cell>
          <cell r="L122" t="str">
            <v>水江镇</v>
          </cell>
          <cell r="M122" t="str">
            <v>水江镇</v>
          </cell>
          <cell r="N122" t="str">
            <v>2021.5.19</v>
          </cell>
          <cell r="O122">
            <v>2021.6</v>
          </cell>
          <cell r="P122">
            <v>2021.8</v>
          </cell>
          <cell r="Q122" t="str">
            <v>项目实施后，带动就业，提高农民收入。</v>
          </cell>
          <cell r="R122" t="str">
            <v>是</v>
          </cell>
          <cell r="S122">
            <v>121</v>
          </cell>
          <cell r="T122" t="str">
            <v>南川扶办发〔2021〕16号</v>
          </cell>
          <cell r="U122">
            <v>5</v>
          </cell>
        </row>
        <row r="122">
          <cell r="W122">
            <v>5</v>
          </cell>
        </row>
        <row r="123">
          <cell r="B123" t="str">
            <v>南川区兴隆镇金花村致富带头人陈雪莲农产品扶贫超市建设项目</v>
          </cell>
          <cell r="C123" t="str">
            <v>就业扶贫</v>
          </cell>
          <cell r="D123" t="str">
            <v>就业创业补助</v>
          </cell>
          <cell r="E123" t="str">
            <v>巩固提升类项目</v>
          </cell>
          <cell r="F123" t="str">
            <v>5100000987767672</v>
          </cell>
          <cell r="G123" t="str">
            <v>新建农产品扶贫超市钢架钢化玻璃透明房60平方；安装超市货架1.8米高15米；超市收银设备一套；电脑及打印机一套；共计需资金10万元，申请补助资金5万元。</v>
          </cell>
          <cell r="H123" t="str">
            <v>是</v>
          </cell>
          <cell r="I123" t="str">
            <v>否</v>
          </cell>
          <cell r="J123" t="str">
            <v>否</v>
          </cell>
          <cell r="K123" t="str">
            <v>否</v>
          </cell>
          <cell r="L123" t="str">
            <v>兴隆镇</v>
          </cell>
          <cell r="M123" t="str">
            <v>兴隆镇</v>
          </cell>
          <cell r="N123" t="str">
            <v>2021.5.19</v>
          </cell>
          <cell r="O123">
            <v>2021</v>
          </cell>
          <cell r="P123">
            <v>2021</v>
          </cell>
          <cell r="Q123" t="str">
            <v>项目实施后，将兴隆周边的农副产品通过线上电商平台（包括重庆扶贫网）销往全国各地，线下通过乡村旅游的客人进行直观销售；提高农民收入。</v>
          </cell>
          <cell r="R123" t="str">
            <v>是</v>
          </cell>
          <cell r="S123">
            <v>204</v>
          </cell>
          <cell r="T123" t="str">
            <v>南川扶办发〔2021〕16号</v>
          </cell>
          <cell r="U123">
            <v>5</v>
          </cell>
        </row>
        <row r="123">
          <cell r="W123">
            <v>5</v>
          </cell>
        </row>
        <row r="124">
          <cell r="B124" t="str">
            <v>南川区太平场镇河沙村致富带头人李波冻库建设项目</v>
          </cell>
          <cell r="C124" t="str">
            <v>就业扶贫</v>
          </cell>
          <cell r="D124" t="str">
            <v>种植养殖加工服务</v>
          </cell>
          <cell r="E124" t="str">
            <v>巩固提升类项目</v>
          </cell>
          <cell r="F124" t="str">
            <v>5100000987353699</v>
          </cell>
          <cell r="G124" t="str">
            <v>新建冻库50立方米，安装冷冻设备一套，共计需资金10万元，申请补助资金5万元。</v>
          </cell>
          <cell r="H124" t="str">
            <v>是</v>
          </cell>
          <cell r="I124" t="str">
            <v>否</v>
          </cell>
          <cell r="J124" t="str">
            <v>否</v>
          </cell>
          <cell r="K124" t="str">
            <v>否</v>
          </cell>
          <cell r="L124" t="str">
            <v>太平场镇</v>
          </cell>
          <cell r="M124" t="str">
            <v>太平场镇</v>
          </cell>
          <cell r="N124" t="str">
            <v>2021.5.19</v>
          </cell>
          <cell r="O124">
            <v>2021.06</v>
          </cell>
          <cell r="P124">
            <v>2021.12</v>
          </cell>
          <cell r="Q124" t="str">
            <v>项目实施后，实现冷藏跨季销售；降低果蔬因腐烂变质的浪费，提高农民收入。</v>
          </cell>
          <cell r="R124" t="str">
            <v>是</v>
          </cell>
          <cell r="S124">
            <v>123</v>
          </cell>
          <cell r="T124" t="str">
            <v>南川扶办发〔2021〕16号</v>
          </cell>
          <cell r="U124">
            <v>5</v>
          </cell>
        </row>
        <row r="124">
          <cell r="W124">
            <v>5</v>
          </cell>
        </row>
        <row r="125">
          <cell r="B125" t="str">
            <v>南川区白沙镇黄阳村致富带头人郑国荣花椒基地项目</v>
          </cell>
          <cell r="C125" t="str">
            <v>就业扶贫</v>
          </cell>
          <cell r="D125" t="str">
            <v>就业创业补助</v>
          </cell>
          <cell r="E125" t="str">
            <v>巩固提升类项目</v>
          </cell>
          <cell r="F125" t="str">
            <v>5100000987331497</v>
          </cell>
          <cell r="G125" t="str">
            <v>新建灌溉池3个，共计45立方，共需资金8万元，申请补助资金5万元。</v>
          </cell>
          <cell r="H125" t="str">
            <v>是</v>
          </cell>
          <cell r="I125" t="str">
            <v>否</v>
          </cell>
          <cell r="J125" t="str">
            <v>否</v>
          </cell>
          <cell r="K125" t="str">
            <v>否</v>
          </cell>
          <cell r="L125" t="str">
            <v>白沙镇</v>
          </cell>
          <cell r="M125" t="str">
            <v>白沙镇</v>
          </cell>
          <cell r="N125" t="str">
            <v>2021.5.19</v>
          </cell>
          <cell r="O125">
            <v>2021.1</v>
          </cell>
          <cell r="P125">
            <v>2021.12</v>
          </cell>
          <cell r="Q125" t="str">
            <v>项目实施后，免于干旱影响，使花椒稳定增产。</v>
          </cell>
          <cell r="R125" t="str">
            <v>是</v>
          </cell>
          <cell r="S125">
            <v>31</v>
          </cell>
          <cell r="T125" t="str">
            <v>南川扶办发〔2021〕16号</v>
          </cell>
          <cell r="U125">
            <v>5</v>
          </cell>
        </row>
        <row r="125">
          <cell r="W125">
            <v>5</v>
          </cell>
        </row>
        <row r="126">
          <cell r="B126" t="str">
            <v>南川区黎香湖镇东湖村致富带头人田强中药材种植项目</v>
          </cell>
          <cell r="C126" t="str">
            <v>就业扶贫</v>
          </cell>
          <cell r="D126" t="str">
            <v>就业创业补助</v>
          </cell>
          <cell r="E126" t="str">
            <v>巩固提升类项目</v>
          </cell>
          <cell r="F126" t="str">
            <v>5100000987609076</v>
          </cell>
          <cell r="G126" t="str">
            <v>新扩种菊花50亩，投入种苗、肥料、薄膜共计7.5万元，申请补助资金5万元。</v>
          </cell>
          <cell r="H126" t="str">
            <v>是</v>
          </cell>
          <cell r="I126" t="str">
            <v>否</v>
          </cell>
          <cell r="J126" t="str">
            <v>否</v>
          </cell>
          <cell r="K126" t="str">
            <v>否</v>
          </cell>
          <cell r="L126" t="str">
            <v>黎香湖镇</v>
          </cell>
          <cell r="M126" t="str">
            <v>黎香湖镇</v>
          </cell>
          <cell r="N126" t="str">
            <v>2021.5.19</v>
          </cell>
          <cell r="O126">
            <v>2021.01</v>
          </cell>
          <cell r="P126">
            <v>2021.11</v>
          </cell>
          <cell r="Q126" t="str">
            <v>项目实施可带动东湖村1社贫困户6户22人，部分参与务工，巩固发展1社中药材产业。</v>
          </cell>
          <cell r="R126" t="str">
            <v>是</v>
          </cell>
          <cell r="S126">
            <v>65</v>
          </cell>
          <cell r="T126" t="str">
            <v>南川扶办发〔2021〕16号</v>
          </cell>
          <cell r="U126">
            <v>5</v>
          </cell>
        </row>
        <row r="126">
          <cell r="W126">
            <v>5</v>
          </cell>
        </row>
        <row r="127">
          <cell r="B127" t="str">
            <v>南川区乾丰镇新华村致富带头人谭兴良茶叶基地项目</v>
          </cell>
          <cell r="C127" t="str">
            <v>就业扶贫</v>
          </cell>
          <cell r="D127" t="str">
            <v>种植养殖加工服务</v>
          </cell>
          <cell r="E127" t="str">
            <v>巩固提升类项目</v>
          </cell>
          <cell r="F127" t="str">
            <v>5100000987312058</v>
          </cell>
          <cell r="G127" t="str">
            <v>茶叶后续管理150亩，购肥料、农药等600元/亩，共需资金9万元，申请财政补助5万元。</v>
          </cell>
          <cell r="H127" t="str">
            <v>是</v>
          </cell>
          <cell r="I127" t="str">
            <v>否</v>
          </cell>
          <cell r="J127" t="str">
            <v>否</v>
          </cell>
          <cell r="K127" t="str">
            <v>否</v>
          </cell>
          <cell r="L127" t="str">
            <v>乾丰镇</v>
          </cell>
          <cell r="M127" t="str">
            <v>乾丰镇</v>
          </cell>
          <cell r="N127" t="str">
            <v>2021.5.19</v>
          </cell>
          <cell r="O127">
            <v>2021.5</v>
          </cell>
          <cell r="P127">
            <v>2021.7</v>
          </cell>
          <cell r="Q127" t="str">
            <v>项目实施茶叶后续管理150亩，可使新华村150户500人人均增加收500元，其中脱贫户52户179人。进一步带动群众发展致富</v>
          </cell>
          <cell r="R127" t="str">
            <v>是</v>
          </cell>
          <cell r="S127">
            <v>97</v>
          </cell>
          <cell r="T127" t="str">
            <v>南川扶办发〔2021〕16号</v>
          </cell>
          <cell r="U127">
            <v>5</v>
          </cell>
        </row>
        <row r="127">
          <cell r="W127">
            <v>5</v>
          </cell>
        </row>
        <row r="128">
          <cell r="B128" t="str">
            <v>南川区木凉镇玉岩铺村致富带头人邹安红水果种植基地监控设备建设项目</v>
          </cell>
          <cell r="C128" t="str">
            <v>就业扶贫</v>
          </cell>
          <cell r="D128" t="str">
            <v>就业创业补助</v>
          </cell>
          <cell r="E128" t="str">
            <v>巩固提升类项目</v>
          </cell>
          <cell r="F128" t="str">
            <v>5100000987527481</v>
          </cell>
          <cell r="G128" t="str">
            <v>水果种植基地安装摄像头25个，安装监控设备一套，共计需资金7.8万元，申请补助资金5万元。</v>
          </cell>
          <cell r="H128" t="str">
            <v>是</v>
          </cell>
          <cell r="I128" t="str">
            <v>否</v>
          </cell>
          <cell r="J128" t="str">
            <v>否</v>
          </cell>
          <cell r="K128" t="str">
            <v>否</v>
          </cell>
          <cell r="L128" t="str">
            <v>木凉镇</v>
          </cell>
          <cell r="M128" t="str">
            <v>木凉镇</v>
          </cell>
          <cell r="N128" t="str">
            <v>2021.5.19</v>
          </cell>
          <cell r="O128" t="str">
            <v>2021.5</v>
          </cell>
          <cell r="P128">
            <v>2021.12</v>
          </cell>
          <cell r="Q128" t="str">
            <v>项目实施后，实现果园远程监管；降低管理费用，提高农民收入。</v>
          </cell>
          <cell r="R128" t="str">
            <v>是</v>
          </cell>
          <cell r="S128">
            <v>174</v>
          </cell>
          <cell r="T128" t="str">
            <v>南川扶办发〔2021〕16号</v>
          </cell>
          <cell r="U128">
            <v>5</v>
          </cell>
        </row>
        <row r="128">
          <cell r="W128">
            <v>5</v>
          </cell>
        </row>
        <row r="129">
          <cell r="B129" t="str">
            <v>南川区神童镇金钟居委致富带头人陈晓梅柚惑多电商直播间建设项目</v>
          </cell>
          <cell r="C129" t="str">
            <v>就业扶贫</v>
          </cell>
          <cell r="D129" t="str">
            <v>就业创业补助</v>
          </cell>
          <cell r="E129" t="str">
            <v>巩固提升类项目</v>
          </cell>
          <cell r="F129" t="str">
            <v>5100000986151314</v>
          </cell>
          <cell r="G129" t="str">
            <v>装修农村电商直播间1间，购买农产品展示货架，直播设备，办公设备,总投资7.5万元，申请补助资金5万元。</v>
          </cell>
          <cell r="H129" t="str">
            <v>是</v>
          </cell>
          <cell r="I129" t="str">
            <v>否</v>
          </cell>
          <cell r="J129" t="str">
            <v>否</v>
          </cell>
          <cell r="K129" t="str">
            <v>否</v>
          </cell>
          <cell r="L129" t="str">
            <v>神童镇</v>
          </cell>
          <cell r="M129" t="str">
            <v>神童镇</v>
          </cell>
          <cell r="N129" t="str">
            <v>2021.5.19</v>
          </cell>
          <cell r="O129">
            <v>2021.7</v>
          </cell>
          <cell r="P129">
            <v>2021.1</v>
          </cell>
          <cell r="Q129" t="str">
            <v>项目实施后，降低农产品滞销，增加农民收入。</v>
          </cell>
          <cell r="R129" t="str">
            <v>是</v>
          </cell>
          <cell r="S129">
            <v>103</v>
          </cell>
          <cell r="T129" t="str">
            <v>南川扶办发〔2021〕16号</v>
          </cell>
          <cell r="U129">
            <v>5</v>
          </cell>
        </row>
        <row r="129">
          <cell r="W129">
            <v>5</v>
          </cell>
        </row>
        <row r="130">
          <cell r="B130" t="str">
            <v>南川区鸣玉镇金光村致富带头人梁军晚熟李基地项目</v>
          </cell>
          <cell r="C130" t="str">
            <v>就业扶贫</v>
          </cell>
          <cell r="D130" t="str">
            <v>种植养殖加工服务</v>
          </cell>
          <cell r="E130" t="str">
            <v>巩固提升类项目</v>
          </cell>
          <cell r="F130" t="str">
            <v>5100000987313165</v>
          </cell>
          <cell r="G130" t="str">
            <v>熟李基地基础设施建设，修建灌溉池30立方米，引水沟80米，人行便道路长600米宽1米，硬化坝子120平方米。</v>
          </cell>
          <cell r="H130" t="str">
            <v>是</v>
          </cell>
          <cell r="I130" t="str">
            <v>否</v>
          </cell>
          <cell r="J130" t="str">
            <v>否</v>
          </cell>
          <cell r="K130" t="str">
            <v>否</v>
          </cell>
          <cell r="L130" t="str">
            <v>鸣玉镇</v>
          </cell>
          <cell r="M130" t="str">
            <v>鸣玉镇</v>
          </cell>
          <cell r="N130" t="str">
            <v>2021.5.19</v>
          </cell>
          <cell r="O130">
            <v>2021.6</v>
          </cell>
          <cell r="P130">
            <v>2021.9</v>
          </cell>
          <cell r="Q130" t="str">
            <v>完善20亩中熟李基地基础设施建设，发展壮大产业，带动脱贫户3户11人增收。</v>
          </cell>
          <cell r="R130" t="str">
            <v>是</v>
          </cell>
          <cell r="S130">
            <v>67</v>
          </cell>
          <cell r="T130" t="str">
            <v>南川扶办发〔2021〕16号</v>
          </cell>
          <cell r="U130">
            <v>5</v>
          </cell>
        </row>
        <row r="130">
          <cell r="W130">
            <v>5</v>
          </cell>
        </row>
        <row r="131">
          <cell r="B131" t="str">
            <v>南川区福寿镇白岩村致富致富带头人娄义正养殖基地建设项目</v>
          </cell>
          <cell r="C131" t="str">
            <v>就业扶贫</v>
          </cell>
          <cell r="D131" t="str">
            <v>就业创业补助</v>
          </cell>
          <cell r="E131" t="str">
            <v>巩固提升类项目</v>
          </cell>
          <cell r="F131" t="str">
            <v>5100000987302218</v>
          </cell>
          <cell r="G131" t="str">
            <v>修建牛场83平方米，地面硬化150平方米，钢棚150平方米；购置设备：打草机、饲料粉碎机、搅拌机各1台，抽水机2台。</v>
          </cell>
          <cell r="H131" t="str">
            <v>是</v>
          </cell>
          <cell r="I131" t="str">
            <v>否</v>
          </cell>
          <cell r="J131" t="str">
            <v>否</v>
          </cell>
          <cell r="K131" t="str">
            <v>否</v>
          </cell>
          <cell r="L131" t="str">
            <v>福寿镇</v>
          </cell>
          <cell r="M131" t="str">
            <v>福寿镇</v>
          </cell>
          <cell r="N131" t="str">
            <v>2021.5.19</v>
          </cell>
          <cell r="O131">
            <v>20210521</v>
          </cell>
          <cell r="P131">
            <v>20211231</v>
          </cell>
          <cell r="Q131" t="str">
            <v>修建牛场83平方米，地面硬化150平方米，钢棚150平方米；购置设备：打草机、饲料粉碎机、搅拌机各一台，抽水机2台。</v>
          </cell>
          <cell r="R131" t="str">
            <v>是</v>
          </cell>
          <cell r="S131">
            <v>164</v>
          </cell>
          <cell r="T131" t="str">
            <v>南川扶办发〔2021〕16号</v>
          </cell>
          <cell r="U131">
            <v>5</v>
          </cell>
        </row>
        <row r="131">
          <cell r="W131">
            <v>5</v>
          </cell>
        </row>
        <row r="132">
          <cell r="B132" t="str">
            <v>南川区峰岩乡峰胜村致富带头人梁光平蔬菜基地建设项目</v>
          </cell>
          <cell r="C132" t="str">
            <v>就业扶贫</v>
          </cell>
          <cell r="D132" t="str">
            <v>种植养殖加工服务</v>
          </cell>
          <cell r="E132" t="str">
            <v>巩固提升类项目</v>
          </cell>
          <cell r="F132" t="str">
            <v>5100000987329772</v>
          </cell>
          <cell r="G132" t="str">
            <v>蔬菜基地土地陪肥60亩，新建水池20立方2口，灌溉水管1000米。共需资金9万元，申请补助资金5万元。</v>
          </cell>
          <cell r="H132" t="str">
            <v>是</v>
          </cell>
          <cell r="I132" t="str">
            <v>否</v>
          </cell>
          <cell r="J132" t="str">
            <v>否</v>
          </cell>
          <cell r="K132" t="str">
            <v>否</v>
          </cell>
          <cell r="L132" t="str">
            <v>峰岩乡</v>
          </cell>
          <cell r="M132" t="str">
            <v>峰岩乡</v>
          </cell>
          <cell r="N132" t="str">
            <v>2021.5.19</v>
          </cell>
          <cell r="O132">
            <v>2021.01</v>
          </cell>
          <cell r="P132">
            <v>2021.12</v>
          </cell>
          <cell r="Q132" t="str">
            <v>项目实施可带动土地流转25户86人，其中涉及建卡贫困户2户6人，项目建成后可吸收5人以上长期务工</v>
          </cell>
          <cell r="R132" t="str">
            <v>是</v>
          </cell>
          <cell r="S132">
            <v>161</v>
          </cell>
          <cell r="T132" t="str">
            <v>南川扶办发〔2021〕16号</v>
          </cell>
          <cell r="U132">
            <v>5</v>
          </cell>
        </row>
        <row r="132">
          <cell r="W132">
            <v>5</v>
          </cell>
        </row>
        <row r="133">
          <cell r="B133" t="str">
            <v>南川区金山镇龙山村2021年居民点连通道路项目</v>
          </cell>
          <cell r="C133" t="str">
            <v>村基础设施</v>
          </cell>
          <cell r="D133" t="str">
            <v>通村、组硬化路及护栏</v>
          </cell>
          <cell r="E133" t="str">
            <v>巩固提升类项目</v>
          </cell>
          <cell r="F133" t="str">
            <v>5100000987329775</v>
          </cell>
          <cell r="G133" t="str">
            <v>修建居民点连通道路800米，有效路面3米宽，0.2米厚。</v>
          </cell>
          <cell r="H133" t="str">
            <v>是</v>
          </cell>
          <cell r="I133" t="str">
            <v>否</v>
          </cell>
          <cell r="J133" t="str">
            <v>否</v>
          </cell>
          <cell r="K133" t="str">
            <v>否</v>
          </cell>
          <cell r="L133" t="str">
            <v>金山镇</v>
          </cell>
          <cell r="M133" t="str">
            <v>金山镇</v>
          </cell>
          <cell r="N133">
            <v>2021.1</v>
          </cell>
          <cell r="O133">
            <v>2021.09</v>
          </cell>
          <cell r="P133">
            <v>2021.12</v>
          </cell>
          <cell r="Q133" t="str">
            <v>改善龙山村农业社地段交通条件</v>
          </cell>
          <cell r="R133" t="str">
            <v>是</v>
          </cell>
          <cell r="S133">
            <v>228</v>
          </cell>
          <cell r="T133" t="str">
            <v>南川乡振发〔2021〕32号</v>
          </cell>
          <cell r="U133">
            <v>40</v>
          </cell>
          <cell r="V133">
            <v>40</v>
          </cell>
        </row>
        <row r="134">
          <cell r="B134" t="str">
            <v>南川区德隆镇马鞍村致富带头人张远强中药材示范种植项目</v>
          </cell>
          <cell r="C134" t="str">
            <v>就业扶贫</v>
          </cell>
          <cell r="D134" t="str">
            <v>就业创业补助</v>
          </cell>
          <cell r="E134" t="str">
            <v>巩固提升类项目</v>
          </cell>
          <cell r="F134" t="str">
            <v>5100000987365057</v>
          </cell>
          <cell r="G134" t="str">
            <v>在德隆镇马鞍村新建种植中药材种植基地（大黄）20亩，每亩种植2000株，0.7元/株，需资金2.8万元；流转农户土地20亩，150元/亩需资金0.3万元；购买化肥2吨需资金0.4万元，人工费1万元。共计需资金4.5万元。申报财政补助3万元，自筹1.5万元。</v>
          </cell>
          <cell r="H134" t="str">
            <v>是</v>
          </cell>
          <cell r="I134" t="str">
            <v>否</v>
          </cell>
          <cell r="J134" t="str">
            <v>否</v>
          </cell>
          <cell r="K134" t="str">
            <v>否</v>
          </cell>
          <cell r="L134" t="str">
            <v>德隆镇</v>
          </cell>
          <cell r="M134" t="str">
            <v>德隆镇</v>
          </cell>
          <cell r="N134" t="str">
            <v>2021.5.19</v>
          </cell>
          <cell r="O134">
            <v>2021.5</v>
          </cell>
          <cell r="P134">
            <v>2021.12</v>
          </cell>
          <cell r="Q134" t="str">
            <v>项目建成后，能实现马鞍村20余户农户土地流转，其中建卡贫困户3户16人；预计带动务工10人以上，带动增收0.2万元，其中建卡贫困户5户以上，增收0.2万元以上。</v>
          </cell>
          <cell r="R134" t="str">
            <v>是</v>
          </cell>
          <cell r="S134">
            <v>34</v>
          </cell>
          <cell r="T134" t="str">
            <v>南川扶办发〔2021〕16号</v>
          </cell>
          <cell r="U134">
            <v>3</v>
          </cell>
        </row>
        <row r="134">
          <cell r="W134">
            <v>3</v>
          </cell>
        </row>
        <row r="135">
          <cell r="B135" t="str">
            <v>南川区古花镇太平村致富带头人韦豪水稻种植基地项目</v>
          </cell>
          <cell r="C135" t="str">
            <v>就业扶贫</v>
          </cell>
          <cell r="D135" t="str">
            <v>种植养殖加工服务</v>
          </cell>
          <cell r="E135" t="str">
            <v>巩固提升类项目</v>
          </cell>
          <cell r="F135" t="str">
            <v>5100000987601477</v>
          </cell>
          <cell r="G135" t="str">
            <v>新建优质稻米基地70亩。包括农药、肥料400元/亩，需资金2.8万元；旋耕机购置5台，需资金2.3万元；人工费投入需2.8万元，合计投资约7.9万元，申请补助资金5万元。</v>
          </cell>
          <cell r="H135" t="str">
            <v>是</v>
          </cell>
          <cell r="I135" t="str">
            <v>否</v>
          </cell>
          <cell r="J135" t="str">
            <v>否</v>
          </cell>
          <cell r="K135" t="str">
            <v>否</v>
          </cell>
          <cell r="L135" t="str">
            <v>古花镇</v>
          </cell>
          <cell r="M135" t="str">
            <v>古花镇</v>
          </cell>
          <cell r="N135" t="str">
            <v>2021.5.19</v>
          </cell>
          <cell r="O135">
            <v>2021.03</v>
          </cell>
          <cell r="P135">
            <v>2021.1</v>
          </cell>
          <cell r="Q135" t="str">
            <v>项目实施后可解决8户务工就业，涉及贫困户6户12人，收购贫困户种植谷子。</v>
          </cell>
          <cell r="R135" t="str">
            <v>是</v>
          </cell>
          <cell r="S135">
            <v>169</v>
          </cell>
          <cell r="T135" t="str">
            <v>南川扶办发〔2021〕16号</v>
          </cell>
          <cell r="U135">
            <v>5</v>
          </cell>
        </row>
        <row r="135">
          <cell r="W135">
            <v>5</v>
          </cell>
        </row>
        <row r="136">
          <cell r="B136" t="str">
            <v>南川区山王坪镇庙坝村致富带头人田润中中药材种植项目</v>
          </cell>
          <cell r="C136" t="str">
            <v>就业扶贫</v>
          </cell>
          <cell r="D136" t="str">
            <v>种植养殖加工服务</v>
          </cell>
          <cell r="E136" t="str">
            <v>巩固提升类项目</v>
          </cell>
          <cell r="F136" t="str">
            <v>5100000987341107</v>
          </cell>
          <cell r="G136" t="str">
            <v>新建中药材25亩，购黄连苗子100万株、重楼苗子5万株，总投资10万元，申请补助资金5万元。</v>
          </cell>
          <cell r="H136" t="str">
            <v>是</v>
          </cell>
          <cell r="I136" t="str">
            <v>否</v>
          </cell>
          <cell r="J136" t="str">
            <v>否</v>
          </cell>
          <cell r="K136" t="str">
            <v>否</v>
          </cell>
          <cell r="L136" t="str">
            <v>山王坪镇</v>
          </cell>
          <cell r="M136" t="str">
            <v>山王坪镇</v>
          </cell>
          <cell r="N136" t="str">
            <v>2021.5.19</v>
          </cell>
          <cell r="O136">
            <v>2021</v>
          </cell>
          <cell r="P136">
            <v>2021</v>
          </cell>
          <cell r="Q136" t="str">
            <v>项目建成后能有效带动庙坝村村民增收。</v>
          </cell>
          <cell r="R136" t="str">
            <v>是</v>
          </cell>
          <cell r="S136">
            <v>179</v>
          </cell>
          <cell r="T136" t="str">
            <v>南川扶办发〔2021〕16号</v>
          </cell>
          <cell r="U136">
            <v>5</v>
          </cell>
        </row>
        <row r="136">
          <cell r="W136">
            <v>5</v>
          </cell>
        </row>
        <row r="137">
          <cell r="B137" t="str">
            <v>南川区头渡镇方竹村致富带头人胡承洪笋棚改造项目</v>
          </cell>
          <cell r="C137" t="str">
            <v>就业扶贫</v>
          </cell>
          <cell r="D137" t="str">
            <v>就业创业补助</v>
          </cell>
          <cell r="E137" t="str">
            <v>巩固提升类项目</v>
          </cell>
          <cell r="F137" t="str">
            <v>5100000996582363</v>
          </cell>
          <cell r="G137" t="str">
            <v>1.维修笋子加工棚顶棚180平方米；2.新建笋子加工棚接口48立方米；3.改造笋子加工炕35平方米；4.硬化笋子加工棚院坝90平方米。</v>
          </cell>
          <cell r="H137" t="str">
            <v>是</v>
          </cell>
          <cell r="I137" t="str">
            <v>否</v>
          </cell>
          <cell r="J137" t="str">
            <v>否</v>
          </cell>
          <cell r="K137" t="str">
            <v>否</v>
          </cell>
          <cell r="L137" t="str">
            <v>头渡镇</v>
          </cell>
          <cell r="M137" t="str">
            <v>头渡镇</v>
          </cell>
          <cell r="N137" t="str">
            <v>2021.5.19</v>
          </cell>
          <cell r="O137">
            <v>2021.5</v>
          </cell>
          <cell r="P137" t="str">
            <v>2021.10</v>
          </cell>
          <cell r="Q137" t="str">
            <v>可带动贫困人口3户3人参与方竹笋产业发展，增加收入</v>
          </cell>
          <cell r="R137" t="str">
            <v>是</v>
          </cell>
          <cell r="S137">
            <v>129</v>
          </cell>
          <cell r="T137" t="str">
            <v>南川扶办发〔2021〕16号</v>
          </cell>
          <cell r="U137">
            <v>3.5</v>
          </cell>
        </row>
        <row r="137">
          <cell r="W137">
            <v>3.5</v>
          </cell>
        </row>
        <row r="138">
          <cell r="B138" t="str">
            <v>南川区头渡镇方竹村致富带头人周福彪笋棚改造项目</v>
          </cell>
          <cell r="C138" t="str">
            <v>就业扶贫</v>
          </cell>
          <cell r="D138" t="str">
            <v>就业创业补助</v>
          </cell>
          <cell r="E138" t="str">
            <v>巩固提升类项目</v>
          </cell>
          <cell r="F138" t="str">
            <v>5100000996583021</v>
          </cell>
          <cell r="G138" t="str">
            <v>1.维修笋子加工棚顶棚200平方米；2.新建笋子加工棚接口17.66立方米；3.改造笋子加工炕27平方米；4.改造长40米，宽1米的笋子加工棚入户路；5.硬化笋子加工棚院坝120平方米。</v>
          </cell>
          <cell r="H138" t="str">
            <v>是</v>
          </cell>
          <cell r="I138" t="str">
            <v>否</v>
          </cell>
          <cell r="J138" t="str">
            <v>否</v>
          </cell>
          <cell r="K138" t="str">
            <v>否</v>
          </cell>
          <cell r="L138" t="str">
            <v>头渡镇</v>
          </cell>
          <cell r="M138" t="str">
            <v>头渡镇</v>
          </cell>
          <cell r="N138" t="str">
            <v>2021.5.19</v>
          </cell>
          <cell r="O138">
            <v>2021.5</v>
          </cell>
          <cell r="P138" t="str">
            <v>2021.10</v>
          </cell>
          <cell r="Q138" t="str">
            <v>可带动贫困人口3户3人参与方竹笋产业发展，增加收入</v>
          </cell>
          <cell r="R138" t="str">
            <v>是</v>
          </cell>
          <cell r="S138">
            <v>130</v>
          </cell>
          <cell r="T138" t="str">
            <v>南川扶办发〔2021〕16号</v>
          </cell>
          <cell r="U138">
            <v>3.5</v>
          </cell>
        </row>
        <row r="138">
          <cell r="W138">
            <v>3.5</v>
          </cell>
        </row>
        <row r="139">
          <cell r="B139" t="str">
            <v>南川区三泉镇观音村2021年度社道公路建设</v>
          </cell>
          <cell r="C139" t="str">
            <v>村基础设施</v>
          </cell>
          <cell r="D139" t="str">
            <v>其他</v>
          </cell>
          <cell r="E139" t="str">
            <v>巩固提升类项目</v>
          </cell>
          <cell r="F139" t="str">
            <v>5100000994653627</v>
          </cell>
          <cell r="G139" t="str">
            <v>观音村尖角至熊家屋基全长2.093公里4.5米宽硬化水泥路，牛门垭口-落凼全长0.314公里3.5米宽硬化水泥路，院子至后湾全长0.182公里3.5米宽硬化水泥路，青杠林至丛岭岗全长0.691公里3.5米宽硬化水泥路，青杠林至大路湾公路全长0.313公里3.5米宽硬化水泥路，新铺子至榜上公路全长0.278公里3.5米宽硬化水泥路，石磙子-大树坪公路全长1.125公里3.5米宽硬化水泥路，滚子庆-槽田公路全长0.5公里3.5米宽硬化水泥路，大树坪至土口房子公路全长0.641公里4.5米宽硬化水泥路</v>
          </cell>
          <cell r="H139" t="str">
            <v>是</v>
          </cell>
          <cell r="I139" t="str">
            <v>否</v>
          </cell>
          <cell r="J139" t="str">
            <v>否</v>
          </cell>
          <cell r="K139" t="str">
            <v>否</v>
          </cell>
          <cell r="L139" t="str">
            <v>三泉镇</v>
          </cell>
          <cell r="M139" t="str">
            <v>三泉镇</v>
          </cell>
          <cell r="N139" t="str">
            <v>2021.6.15</v>
          </cell>
          <cell r="O139">
            <v>2021.06</v>
          </cell>
          <cell r="P139">
            <v>2021.08</v>
          </cell>
          <cell r="Q139" t="str">
            <v>项目实施可完善基础设施建设，观音村150户400人受益解决出行难问题</v>
          </cell>
          <cell r="R139" t="str">
            <v>是</v>
          </cell>
          <cell r="S139">
            <v>218</v>
          </cell>
          <cell r="T139" t="str">
            <v>南川乡振发〔2021〕3号</v>
          </cell>
          <cell r="U139">
            <v>160</v>
          </cell>
        </row>
        <row r="139">
          <cell r="W139">
            <v>160</v>
          </cell>
        </row>
        <row r="140">
          <cell r="B140" t="str">
            <v>南川区三泉镇观音村万卷书台花园道路建设</v>
          </cell>
          <cell r="C140" t="str">
            <v>产业项目</v>
          </cell>
          <cell r="D140" t="str">
            <v>其他</v>
          </cell>
          <cell r="E140" t="str">
            <v>巩固提升类项目</v>
          </cell>
          <cell r="F140" t="str">
            <v>5100000994653721</v>
          </cell>
          <cell r="G140" t="str">
            <v>万卷书台花园道路路基7公里</v>
          </cell>
          <cell r="H140" t="str">
            <v>是</v>
          </cell>
          <cell r="I140" t="str">
            <v>否</v>
          </cell>
          <cell r="J140" t="str">
            <v>否</v>
          </cell>
          <cell r="K140" t="str">
            <v>否</v>
          </cell>
          <cell r="L140" t="str">
            <v>三泉镇</v>
          </cell>
          <cell r="M140" t="str">
            <v>三泉镇</v>
          </cell>
          <cell r="N140" t="str">
            <v>2021.6.15</v>
          </cell>
          <cell r="O140">
            <v>2021.06</v>
          </cell>
          <cell r="P140">
            <v>2021.08</v>
          </cell>
          <cell r="Q140" t="str">
            <v>项目实施可完善基础设施建设，观音村800人受益解决出行难问题</v>
          </cell>
          <cell r="R140" t="str">
            <v>是</v>
          </cell>
          <cell r="S140">
            <v>219</v>
          </cell>
          <cell r="T140" t="str">
            <v>南川乡振发〔2021〕3号</v>
          </cell>
          <cell r="U140">
            <v>70</v>
          </cell>
        </row>
        <row r="140">
          <cell r="W140">
            <v>70</v>
          </cell>
        </row>
        <row r="141">
          <cell r="B141" t="str">
            <v>南川区三泉镇观音村乡村旅游配套设施建设</v>
          </cell>
          <cell r="C141" t="str">
            <v>产业项目</v>
          </cell>
          <cell r="D141" t="str">
            <v>其他</v>
          </cell>
          <cell r="E141" t="str">
            <v>巩固提升类项目</v>
          </cell>
          <cell r="F141" t="str">
            <v>5100000994654343</v>
          </cell>
          <cell r="G141" t="str">
            <v>万卷书台花园外新建20亩生态停车场</v>
          </cell>
          <cell r="H141" t="str">
            <v>是</v>
          </cell>
          <cell r="I141" t="str">
            <v>否</v>
          </cell>
          <cell r="J141" t="str">
            <v>否</v>
          </cell>
          <cell r="K141" t="str">
            <v>否</v>
          </cell>
          <cell r="L141" t="str">
            <v>三泉镇</v>
          </cell>
          <cell r="M141" t="str">
            <v>三泉镇</v>
          </cell>
          <cell r="N141" t="str">
            <v>2021.6.15</v>
          </cell>
          <cell r="O141">
            <v>2021.06</v>
          </cell>
          <cell r="P141">
            <v>2021.08</v>
          </cell>
          <cell r="Q141" t="str">
            <v>项目实施可完善产业基础设施建设，观音村300人受益，解决游客停车难问题</v>
          </cell>
          <cell r="R141" t="str">
            <v>是</v>
          </cell>
          <cell r="S141">
            <v>220</v>
          </cell>
          <cell r="T141" t="str">
            <v>南川乡振发〔2021〕24号</v>
          </cell>
          <cell r="U141">
            <v>10</v>
          </cell>
        </row>
        <row r="141">
          <cell r="W141">
            <v>10</v>
          </cell>
        </row>
        <row r="142">
          <cell r="B142" t="str">
            <v>南川区山王坪镇龙泉村花糯基地建设</v>
          </cell>
          <cell r="C142" t="str">
            <v>产业项目</v>
          </cell>
          <cell r="D142" t="str">
            <v>种植养殖加工服务</v>
          </cell>
          <cell r="E142" t="str">
            <v>巩固提升类项目</v>
          </cell>
          <cell r="F142" t="str">
            <v>5100000991757291</v>
          </cell>
          <cell r="G142" t="str">
            <v>新建500亩花糯基地1个，注册“白颊.黑叶猴”花糯商标，购置外包装25000个等</v>
          </cell>
          <cell r="H142" t="str">
            <v>否</v>
          </cell>
          <cell r="I142" t="str">
            <v>否</v>
          </cell>
          <cell r="J142" t="str">
            <v>否</v>
          </cell>
          <cell r="K142" t="str">
            <v>否</v>
          </cell>
          <cell r="L142" t="str">
            <v>山王坪镇</v>
          </cell>
          <cell r="M142" t="str">
            <v>山王坪镇</v>
          </cell>
          <cell r="N142" t="str">
            <v>2021.6.15</v>
          </cell>
          <cell r="O142">
            <v>2021.4</v>
          </cell>
          <cell r="P142">
            <v>2021.12</v>
          </cell>
          <cell r="Q142" t="str">
            <v>项目实施后，推动龙泉村糯玉米产业发展壮大，促进乡村旅游发展，可带动130户420人（其中贫困户10户50人）增收</v>
          </cell>
          <cell r="R142" t="str">
            <v>是</v>
          </cell>
          <cell r="S142">
            <v>182</v>
          </cell>
          <cell r="T142" t="str">
            <v>南川乡振发〔2021〕3号</v>
          </cell>
          <cell r="U142">
            <v>20</v>
          </cell>
        </row>
        <row r="142">
          <cell r="W142">
            <v>20</v>
          </cell>
        </row>
        <row r="143">
          <cell r="B143" t="str">
            <v>南川区山王坪镇龙泉村中药材基地建设</v>
          </cell>
          <cell r="C143" t="str">
            <v>产业项目</v>
          </cell>
          <cell r="D143" t="str">
            <v>种植养殖加工服务</v>
          </cell>
          <cell r="E143" t="str">
            <v>巩固提升类项目</v>
          </cell>
          <cell r="F143" t="str">
            <v>5100000991759153</v>
          </cell>
          <cell r="G143" t="str">
            <v>流转土地20亩，新建示范基地1个20亩，新发展中药材200亩</v>
          </cell>
          <cell r="H143" t="str">
            <v>否</v>
          </cell>
          <cell r="I143" t="str">
            <v>否</v>
          </cell>
          <cell r="J143" t="str">
            <v>否</v>
          </cell>
          <cell r="K143" t="str">
            <v>否</v>
          </cell>
          <cell r="L143" t="str">
            <v>山王坪镇</v>
          </cell>
          <cell r="M143" t="str">
            <v>山王坪镇</v>
          </cell>
          <cell r="N143" t="str">
            <v>2021.6.15</v>
          </cell>
          <cell r="O143">
            <v>2021.6</v>
          </cell>
          <cell r="P143">
            <v>2021.12</v>
          </cell>
          <cell r="Q143" t="str">
            <v>项目实施可示范带动龙泉村农户（其中贫困户5户22人）发展中药材增收，促进龙泉村乡村旅游发展。</v>
          </cell>
          <cell r="R143" t="str">
            <v>是</v>
          </cell>
          <cell r="S143">
            <v>183</v>
          </cell>
          <cell r="T143" t="str">
            <v>南川乡振发〔2021〕3号</v>
          </cell>
          <cell r="U143">
            <v>28</v>
          </cell>
        </row>
        <row r="143">
          <cell r="W143">
            <v>28</v>
          </cell>
        </row>
        <row r="144">
          <cell r="B144" t="str">
            <v>南川区山王坪镇龙泉村大榜至塔杠垭口公路建设</v>
          </cell>
          <cell r="C144" t="str">
            <v>村基础设施</v>
          </cell>
          <cell r="D144" t="str">
            <v>其他</v>
          </cell>
          <cell r="E144" t="str">
            <v>巩固提升类项目</v>
          </cell>
          <cell r="F144" t="str">
            <v>5100000994529751</v>
          </cell>
          <cell r="G144" t="str">
            <v>实施龙泉村大榜至塔杠垭口1.8公里公路改造提升</v>
          </cell>
          <cell r="H144" t="str">
            <v>否</v>
          </cell>
          <cell r="I144" t="str">
            <v>否</v>
          </cell>
          <cell r="J144" t="str">
            <v>否</v>
          </cell>
          <cell r="K144" t="str">
            <v>否</v>
          </cell>
          <cell r="L144" t="str">
            <v>山王坪镇</v>
          </cell>
          <cell r="M144" t="str">
            <v>山王坪镇</v>
          </cell>
          <cell r="N144" t="str">
            <v>2021.6.15</v>
          </cell>
          <cell r="O144">
            <v>2021.6</v>
          </cell>
          <cell r="P144">
            <v>2021.12</v>
          </cell>
          <cell r="Q144" t="str">
            <v>改善龙泉村96户385人（其中贫困户5户27人）出行条件。</v>
          </cell>
          <cell r="R144" t="str">
            <v>是</v>
          </cell>
          <cell r="S144">
            <v>184</v>
          </cell>
          <cell r="T144" t="str">
            <v>南川乡振发〔2021〕3号</v>
          </cell>
          <cell r="U144">
            <v>78</v>
          </cell>
        </row>
        <row r="144">
          <cell r="W144">
            <v>78</v>
          </cell>
        </row>
        <row r="145">
          <cell r="B145" t="str">
            <v>南川区山王坪镇龙泉村大洞湾至猫在垭公路油化</v>
          </cell>
          <cell r="C145" t="str">
            <v>村基础设施</v>
          </cell>
          <cell r="D145" t="str">
            <v>其他</v>
          </cell>
          <cell r="E145" t="str">
            <v>巩固提升类项目</v>
          </cell>
          <cell r="F145" t="str">
            <v>5100000994535348</v>
          </cell>
          <cell r="G145" t="str">
            <v>实施龙泉村大洞湾至猫在垭2.62公里公路油化</v>
          </cell>
          <cell r="H145" t="str">
            <v>否</v>
          </cell>
          <cell r="I145" t="str">
            <v>否</v>
          </cell>
          <cell r="J145" t="str">
            <v>否</v>
          </cell>
          <cell r="K145" t="str">
            <v>否</v>
          </cell>
          <cell r="L145" t="str">
            <v>山王坪镇</v>
          </cell>
          <cell r="M145" t="str">
            <v>山王坪镇</v>
          </cell>
          <cell r="N145" t="str">
            <v>2021.6.15</v>
          </cell>
          <cell r="O145">
            <v>2021.6</v>
          </cell>
          <cell r="P145">
            <v>2021.12</v>
          </cell>
          <cell r="Q145" t="str">
            <v>改善龙泉村农户15户 60人（其中贫困户3户13人）出行条件。</v>
          </cell>
          <cell r="R145" t="str">
            <v>是</v>
          </cell>
          <cell r="S145">
            <v>185</v>
          </cell>
          <cell r="T145" t="str">
            <v>南川乡振发〔2021〕3号</v>
          </cell>
          <cell r="U145">
            <v>102</v>
          </cell>
        </row>
        <row r="145">
          <cell r="W145">
            <v>102</v>
          </cell>
        </row>
        <row r="146">
          <cell r="B146" t="str">
            <v>南川区山王坪镇龙泉村入户路硬化项目</v>
          </cell>
          <cell r="C146" t="str">
            <v>村基础设施</v>
          </cell>
          <cell r="D146" t="str">
            <v>通村、组硬化路及护栏</v>
          </cell>
          <cell r="E146" t="str">
            <v>巩固提升类项目</v>
          </cell>
          <cell r="F146" t="str">
            <v>5100000978214203</v>
          </cell>
          <cell r="G146" t="str">
            <v>硬化入户路长6000米，宽2.5米，厚0.1米。</v>
          </cell>
          <cell r="H146" t="str">
            <v>否</v>
          </cell>
          <cell r="I146" t="str">
            <v>否</v>
          </cell>
          <cell r="J146" t="str">
            <v>否</v>
          </cell>
          <cell r="K146" t="str">
            <v>否</v>
          </cell>
          <cell r="L146" t="str">
            <v>山王坪镇</v>
          </cell>
          <cell r="M146" t="str">
            <v>山王坪镇</v>
          </cell>
          <cell r="N146" t="str">
            <v>2021.6.15</v>
          </cell>
          <cell r="O146">
            <v>2021.6</v>
          </cell>
          <cell r="P146">
            <v>2021.12</v>
          </cell>
          <cell r="Q146" t="str">
            <v>改善龙泉村农户农户37户，  123人（其中3户11人）出行条件。</v>
          </cell>
          <cell r="R146" t="str">
            <v>是</v>
          </cell>
          <cell r="S146">
            <v>186</v>
          </cell>
          <cell r="T146" t="str">
            <v>南川乡振发〔2021〕3号</v>
          </cell>
          <cell r="U146">
            <v>21</v>
          </cell>
        </row>
        <row r="146">
          <cell r="W146">
            <v>21</v>
          </cell>
        </row>
        <row r="147">
          <cell r="B147" t="str">
            <v>南川区黎香湖镇南太路乡村旅游基础设施提档升级工程</v>
          </cell>
          <cell r="C147" t="str">
            <v>产业项目</v>
          </cell>
          <cell r="D147" t="str">
            <v>其他</v>
          </cell>
          <cell r="E147" t="str">
            <v>巩固提升类项目</v>
          </cell>
          <cell r="F147" t="str">
            <v>5100000991761396</v>
          </cell>
          <cell r="G147" t="str">
            <v>南太路沿线旅游设施提档升级，规范标识、标牌，新建旅游厕所2座，沿途设置招呼站2座，垃圾分类房3个。</v>
          </cell>
          <cell r="H147" t="str">
            <v>是</v>
          </cell>
          <cell r="I147" t="str">
            <v>否</v>
          </cell>
          <cell r="J147" t="str">
            <v>否</v>
          </cell>
          <cell r="K147" t="str">
            <v>否</v>
          </cell>
          <cell r="L147" t="str">
            <v>黎香湖镇</v>
          </cell>
          <cell r="M147" t="str">
            <v>黎香湖镇</v>
          </cell>
          <cell r="N147" t="str">
            <v>2021.6.15</v>
          </cell>
          <cell r="O147">
            <v>2021.06</v>
          </cell>
          <cell r="P147">
            <v>2021.11</v>
          </cell>
          <cell r="Q147" t="str">
            <v>项目实施能优化产业发展，改善出行条件，带动增收，改善群众环境卫生意识。</v>
          </cell>
          <cell r="R147" t="str">
            <v>是</v>
          </cell>
          <cell r="S147">
            <v>57</v>
          </cell>
          <cell r="T147" t="str">
            <v>南川乡振发〔2021〕3号</v>
          </cell>
          <cell r="U147">
            <v>46</v>
          </cell>
        </row>
        <row r="147">
          <cell r="W147">
            <v>46</v>
          </cell>
        </row>
        <row r="148">
          <cell r="B148" t="str">
            <v>南川区黎香湖镇南湖村乡村旅游综合体项目</v>
          </cell>
          <cell r="C148" t="str">
            <v>产业项目</v>
          </cell>
          <cell r="D148" t="str">
            <v>其他</v>
          </cell>
          <cell r="E148" t="str">
            <v>巩固提升类项目</v>
          </cell>
          <cell r="F148" t="str">
            <v>5100000991780333</v>
          </cell>
          <cell r="G148" t="str">
            <v>1、种植景观树45亩。2、树下套种药材45亩。3、临湖修建观光船屋2个。4、修建观光六角凉亭4个。5、修建观光步行便道400米，砼C20垫层（宽1.5米，厚0.1米），平铺防滑景观石块。6、修建临湖步行便道200米，防腐木质结构（宽1.5米，厚0.1米），安装临湖面仿木防护栏。</v>
          </cell>
          <cell r="H148" t="str">
            <v>是</v>
          </cell>
          <cell r="I148" t="str">
            <v>否</v>
          </cell>
          <cell r="J148" t="str">
            <v>否</v>
          </cell>
          <cell r="K148" t="str">
            <v>否</v>
          </cell>
          <cell r="L148" t="str">
            <v>黎香湖镇</v>
          </cell>
          <cell r="M148" t="str">
            <v>黎香湖镇</v>
          </cell>
          <cell r="N148" t="str">
            <v>2021.6.15</v>
          </cell>
          <cell r="O148">
            <v>2021.06</v>
          </cell>
          <cell r="P148">
            <v>2021.11</v>
          </cell>
          <cell r="Q148" t="str">
            <v>项目实施可解决南湖村4组群众产业发展。</v>
          </cell>
          <cell r="R148" t="str">
            <v>是</v>
          </cell>
          <cell r="S148">
            <v>58</v>
          </cell>
          <cell r="T148" t="str">
            <v>南川乡振发〔2021〕3号</v>
          </cell>
          <cell r="U148">
            <v>100</v>
          </cell>
        </row>
        <row r="148">
          <cell r="W148">
            <v>100</v>
          </cell>
        </row>
        <row r="149">
          <cell r="B149" t="str">
            <v>南川区石溪镇盐井村乡村旅游配套设施建设</v>
          </cell>
          <cell r="C149" t="str">
            <v>产业项目</v>
          </cell>
          <cell r="D149" t="str">
            <v>其他</v>
          </cell>
          <cell r="E149" t="str">
            <v>巩固提升类项目</v>
          </cell>
          <cell r="F149" t="str">
            <v>5100000994390579</v>
          </cell>
          <cell r="G149" t="str">
            <v>在盐井村新建分散式停车位50个，占地500平方，缓解停车难问题</v>
          </cell>
          <cell r="H149" t="str">
            <v>否</v>
          </cell>
          <cell r="I149" t="str">
            <v>否</v>
          </cell>
          <cell r="J149" t="str">
            <v>否</v>
          </cell>
          <cell r="K149" t="str">
            <v>否</v>
          </cell>
          <cell r="L149" t="str">
            <v>石溪镇</v>
          </cell>
          <cell r="M149" t="str">
            <v>石溪镇</v>
          </cell>
          <cell r="N149" t="str">
            <v>2021.6.15</v>
          </cell>
          <cell r="O149">
            <v>2021.07</v>
          </cell>
          <cell r="P149">
            <v>2021.12</v>
          </cell>
          <cell r="Q149" t="str">
            <v>打造旅游项目，发展乡村旅游，改善停车难问题，缓解道路交通拥挤。受益人口1000人（其中贫困人口20人）</v>
          </cell>
          <cell r="R149" t="str">
            <v>是</v>
          </cell>
          <cell r="S149">
            <v>109</v>
          </cell>
          <cell r="T149" t="str">
            <v>南川乡振发〔2021〕24号</v>
          </cell>
          <cell r="U149">
            <v>40</v>
          </cell>
        </row>
        <row r="149">
          <cell r="W149">
            <v>40</v>
          </cell>
        </row>
        <row r="150">
          <cell r="B150" t="str">
            <v>南川区石溪镇盐井村休闲观光旅游步道及配套设施建设</v>
          </cell>
          <cell r="C150" t="str">
            <v>产业项目</v>
          </cell>
          <cell r="D150" t="str">
            <v>其他</v>
          </cell>
          <cell r="E150" t="str">
            <v>巩固提升类项目</v>
          </cell>
          <cell r="F150" t="str">
            <v>5100000994390943</v>
          </cell>
          <cell r="G150" t="str">
            <v>盐井观景台至便民服务中心步道建设长3公里，宽0.8米</v>
          </cell>
          <cell r="H150" t="str">
            <v>否</v>
          </cell>
          <cell r="I150" t="str">
            <v>否</v>
          </cell>
          <cell r="J150" t="str">
            <v>否</v>
          </cell>
          <cell r="K150" t="str">
            <v>否</v>
          </cell>
          <cell r="L150" t="str">
            <v>石溪镇</v>
          </cell>
          <cell r="M150" t="str">
            <v>石溪镇</v>
          </cell>
          <cell r="N150" t="str">
            <v>2021.6.15</v>
          </cell>
          <cell r="O150">
            <v>2021.07</v>
          </cell>
          <cell r="P150">
            <v>2021.12</v>
          </cell>
          <cell r="Q150" t="str">
            <v>打造旅游项目，发展乡村旅游，受益人口150人（其中建卡人口10人，实现旅游增收500-2000元/户.年</v>
          </cell>
          <cell r="R150" t="str">
            <v>是</v>
          </cell>
          <cell r="S150">
            <v>110</v>
          </cell>
          <cell r="T150" t="str">
            <v>南川乡振发〔2021〕24号</v>
          </cell>
          <cell r="U150">
            <v>40</v>
          </cell>
        </row>
        <row r="150">
          <cell r="W150">
            <v>40</v>
          </cell>
        </row>
        <row r="151">
          <cell r="B151" t="str">
            <v>南川区石溪镇盐井村建公厕2座</v>
          </cell>
          <cell r="C151" t="str">
            <v>产业项目</v>
          </cell>
          <cell r="D151" t="str">
            <v>其他</v>
          </cell>
          <cell r="E151" t="str">
            <v>巩固提升类项目</v>
          </cell>
          <cell r="F151" t="str">
            <v>5100000994391128</v>
          </cell>
          <cell r="G151" t="str">
            <v>在盐井村新建两处公厕</v>
          </cell>
          <cell r="H151" t="str">
            <v>否</v>
          </cell>
          <cell r="I151" t="str">
            <v>否</v>
          </cell>
          <cell r="J151" t="str">
            <v>否</v>
          </cell>
          <cell r="K151" t="str">
            <v>否</v>
          </cell>
          <cell r="L151" t="str">
            <v>石溪镇</v>
          </cell>
          <cell r="M151" t="str">
            <v>石溪镇</v>
          </cell>
          <cell r="N151" t="str">
            <v>2021.6.15</v>
          </cell>
          <cell r="O151">
            <v>2021.07</v>
          </cell>
          <cell r="P151">
            <v>2021.12</v>
          </cell>
          <cell r="Q151" t="str">
            <v>改善周边农户环境卫生，受益人口50人（其中贫困人口10人）</v>
          </cell>
          <cell r="R151" t="str">
            <v>是</v>
          </cell>
          <cell r="S151">
            <v>111</v>
          </cell>
          <cell r="T151" t="str">
            <v>南川乡振发〔2021〕3号</v>
          </cell>
          <cell r="U151">
            <v>40</v>
          </cell>
        </row>
        <row r="151">
          <cell r="W151">
            <v>40</v>
          </cell>
        </row>
        <row r="152">
          <cell r="B152" t="str">
            <v>南川区石溪镇梨子品种改良</v>
          </cell>
          <cell r="C152" t="str">
            <v>产业项目</v>
          </cell>
          <cell r="D152" t="str">
            <v>休闲农业与乡村旅游</v>
          </cell>
          <cell r="E152" t="str">
            <v>巩固提升类项目</v>
          </cell>
          <cell r="F152" t="str">
            <v>5100000991630785</v>
          </cell>
          <cell r="G152" t="str">
            <v>对现有的梨子果园进行80亩的品种改良及管护（除草、施肥）</v>
          </cell>
          <cell r="H152" t="str">
            <v>否</v>
          </cell>
          <cell r="I152" t="str">
            <v>否</v>
          </cell>
          <cell r="J152" t="str">
            <v>否</v>
          </cell>
          <cell r="K152" t="str">
            <v>否</v>
          </cell>
          <cell r="L152" t="str">
            <v>石溪镇</v>
          </cell>
          <cell r="M152" t="str">
            <v>石溪镇</v>
          </cell>
          <cell r="N152" t="str">
            <v>2021.6.15</v>
          </cell>
          <cell r="O152">
            <v>2021.07</v>
          </cell>
          <cell r="P152">
            <v>2021.12</v>
          </cell>
          <cell r="Q152" t="str">
            <v>果园品种改良带动20人务工（其中贫困人口3人），实现务工增收500-1000元/人.年</v>
          </cell>
          <cell r="R152" t="str">
            <v>是</v>
          </cell>
          <cell r="S152">
            <v>112</v>
          </cell>
          <cell r="T152" t="str">
            <v>南川乡振发〔2021〕3号</v>
          </cell>
          <cell r="U152">
            <v>20</v>
          </cell>
        </row>
        <row r="152">
          <cell r="W152">
            <v>20</v>
          </cell>
        </row>
        <row r="153">
          <cell r="B153" t="str">
            <v>南川区南平镇永安村清新蔬菜种植专业合作社基础设施建设项目</v>
          </cell>
          <cell r="C153" t="str">
            <v>产业项目</v>
          </cell>
          <cell r="D153" t="str">
            <v>种植养殖加工服务</v>
          </cell>
          <cell r="E153" t="str">
            <v>巩固提升类项目</v>
          </cell>
          <cell r="F153" t="str">
            <v>5100000991612148</v>
          </cell>
          <cell r="G153" t="str">
            <v>1.安装围栏1200米，材料加人工200元/米，需要资金24万元；2.安装PE水管2300米，合计72800元.</v>
          </cell>
          <cell r="H153" t="str">
            <v>否</v>
          </cell>
          <cell r="I153" t="str">
            <v>否</v>
          </cell>
          <cell r="J153" t="str">
            <v>否</v>
          </cell>
          <cell r="K153" t="str">
            <v>否</v>
          </cell>
          <cell r="L153" t="str">
            <v>南平镇</v>
          </cell>
          <cell r="M153" t="str">
            <v>南平镇</v>
          </cell>
          <cell r="N153" t="str">
            <v>2021.6.15</v>
          </cell>
          <cell r="O153">
            <v>2021.7</v>
          </cell>
          <cell r="P153">
            <v>2021.12</v>
          </cell>
          <cell r="Q153" t="str">
            <v>项目实施后，提高蔬菜品质，产生更好的效益，增加永安村村5社44户185人，其中，已脱贫户4户16人收入。</v>
          </cell>
          <cell r="R153" t="str">
            <v>是</v>
          </cell>
          <cell r="S153">
            <v>77</v>
          </cell>
          <cell r="T153" t="str">
            <v>南川乡振发〔2021〕3号</v>
          </cell>
          <cell r="U153">
            <v>20</v>
          </cell>
        </row>
        <row r="153">
          <cell r="W153">
            <v>20</v>
          </cell>
        </row>
        <row r="154">
          <cell r="B154" t="str">
            <v>南川区南平镇永安村原滋果酒农旅融合基础设施建设和生产管理用房提档升级项目</v>
          </cell>
          <cell r="C154" t="str">
            <v>产业项目</v>
          </cell>
          <cell r="D154" t="str">
            <v>种植养殖加工服务</v>
          </cell>
          <cell r="E154" t="str">
            <v>巩固提升类项目</v>
          </cell>
          <cell r="F154" t="str">
            <v>5100000991615681</v>
          </cell>
          <cell r="G154" t="str">
            <v>1.新建排洪灌溉渠2240米；2.新建人行便道2000米；3.新建灌溉蓄水池1口50立方米，Φ8及以上钢筋，筋间距不大于20cm*20cm，池壁厚度不小于20cm，池底厚不小于15cm，混凝土标号为C20；3.外墙抹灰1400平方米；4.外墙喷漆2129.5平方米；5.生产便道300平方米；6.生产用房屋顶提档升级2200平方米。</v>
          </cell>
          <cell r="H154" t="str">
            <v>否</v>
          </cell>
          <cell r="I154" t="str">
            <v>否</v>
          </cell>
          <cell r="J154" t="str">
            <v>否</v>
          </cell>
          <cell r="K154" t="str">
            <v>否</v>
          </cell>
          <cell r="L154" t="str">
            <v>南平镇</v>
          </cell>
          <cell r="M154" t="str">
            <v>南平镇</v>
          </cell>
          <cell r="N154" t="str">
            <v>2021.6.15</v>
          </cell>
          <cell r="O154">
            <v>2021.7</v>
          </cell>
          <cell r="P154">
            <v>2021.12</v>
          </cell>
          <cell r="Q154" t="str">
            <v>1、项目建成后可解决红山村、永安村及本镇村民近务工就业其中长期务工人员17人，临时务工人员100余人次，年增加收入3000元以上,带动当地村民致富增收。2、流转4户11人脱贫户4.75亩土地，增加流转性收入780元/亩 •年。发展壮大我镇特色水果种植业产业。</v>
          </cell>
          <cell r="R154" t="str">
            <v>是</v>
          </cell>
          <cell r="S154">
            <v>78</v>
          </cell>
          <cell r="T154" t="str">
            <v>南川乡振发〔2021〕3号</v>
          </cell>
          <cell r="U154">
            <v>53</v>
          </cell>
        </row>
        <row r="154">
          <cell r="W154">
            <v>53</v>
          </cell>
        </row>
        <row r="155">
          <cell r="B155" t="str">
            <v>南川区南平镇永安村旅游厕所及标识标牌建设项目</v>
          </cell>
          <cell r="C155" t="str">
            <v>产业项目</v>
          </cell>
          <cell r="D155" t="str">
            <v>其他</v>
          </cell>
          <cell r="E155" t="str">
            <v>巩固提升类项目</v>
          </cell>
          <cell r="F155" t="str">
            <v>5100000994387000</v>
          </cell>
          <cell r="G155" t="str">
            <v>新建旅游卫生厕所50平方米，制作永安村旅游标识标牌</v>
          </cell>
          <cell r="H155" t="str">
            <v>否</v>
          </cell>
          <cell r="I155" t="str">
            <v>否</v>
          </cell>
          <cell r="J155" t="str">
            <v>否</v>
          </cell>
          <cell r="K155" t="str">
            <v>否</v>
          </cell>
          <cell r="L155" t="str">
            <v>南平镇</v>
          </cell>
          <cell r="M155" t="str">
            <v>南平镇</v>
          </cell>
          <cell r="N155" t="str">
            <v>2021.6.15</v>
          </cell>
          <cell r="O155">
            <v>2021.7</v>
          </cell>
          <cell r="P155">
            <v>2021.12</v>
          </cell>
          <cell r="Q155" t="str">
            <v>项目建成促进神龙峡景区农旅业发展，同时，增加永安村群众收入</v>
          </cell>
          <cell r="R155" t="str">
            <v>是</v>
          </cell>
          <cell r="S155">
            <v>79</v>
          </cell>
          <cell r="T155" t="str">
            <v>南川乡振发〔2021〕3号</v>
          </cell>
          <cell r="U155">
            <v>40</v>
          </cell>
        </row>
        <row r="155">
          <cell r="W155">
            <v>40</v>
          </cell>
        </row>
        <row r="156">
          <cell r="B156" t="str">
            <v>南川区南平镇永安村生态停车场建设项目</v>
          </cell>
          <cell r="C156" t="str">
            <v>产业项目</v>
          </cell>
          <cell r="D156" t="str">
            <v>其他</v>
          </cell>
          <cell r="E156" t="str">
            <v>巩固提升类项目</v>
          </cell>
          <cell r="F156" t="str">
            <v>5100000994388093</v>
          </cell>
          <cell r="G156" t="str">
            <v>对现已路面进行彩色混凝土硬化，长500米，平均宽度4.5米，彩色混凝土厚0.8cm。</v>
          </cell>
          <cell r="H156" t="str">
            <v>否</v>
          </cell>
          <cell r="I156" t="str">
            <v>否</v>
          </cell>
          <cell r="J156" t="str">
            <v>否</v>
          </cell>
          <cell r="K156" t="str">
            <v>否</v>
          </cell>
          <cell r="L156" t="str">
            <v>南平镇</v>
          </cell>
          <cell r="M156" t="str">
            <v>南平镇</v>
          </cell>
          <cell r="N156" t="str">
            <v>2021.6.15</v>
          </cell>
          <cell r="O156">
            <v>2021.7</v>
          </cell>
          <cell r="P156">
            <v>2021.12</v>
          </cell>
          <cell r="Q156" t="str">
            <v>项目建成后方便游客停车、观光蓝莓基地等产业发展，促进产业发展的同时增加永安村群众的收入。</v>
          </cell>
          <cell r="R156" t="str">
            <v>是</v>
          </cell>
          <cell r="S156">
            <v>80</v>
          </cell>
          <cell r="T156" t="str">
            <v>南川乡振发〔2021〕24号</v>
          </cell>
          <cell r="U156">
            <v>30.5</v>
          </cell>
        </row>
        <row r="156">
          <cell r="W156">
            <v>30.5</v>
          </cell>
        </row>
        <row r="157">
          <cell r="B157" t="str">
            <v>南川区南平镇永安村碧梦葡萄基础设施建设项目</v>
          </cell>
          <cell r="C157" t="str">
            <v>产业项目</v>
          </cell>
          <cell r="D157" t="str">
            <v>休闲农业与乡村旅游</v>
          </cell>
          <cell r="E157" t="str">
            <v>巩固提升类项目</v>
          </cell>
          <cell r="F157" t="str">
            <v>5100000991618831</v>
          </cell>
          <cell r="G157" t="str">
            <v>1.安装肥水一体化全自动反冲洗设备及管道设施，需资金12万元。2.修建耕作便道500米，C20标准，10cm厚，1米宽，需要资金3万元。3.购买铺设防草布35亩，需资金7万元。</v>
          </cell>
          <cell r="H157" t="str">
            <v>否</v>
          </cell>
          <cell r="I157" t="str">
            <v>否</v>
          </cell>
          <cell r="J157" t="str">
            <v>否</v>
          </cell>
          <cell r="K157" t="str">
            <v>否</v>
          </cell>
          <cell r="L157" t="str">
            <v>南平镇</v>
          </cell>
          <cell r="M157" t="str">
            <v>南平镇</v>
          </cell>
          <cell r="N157" t="str">
            <v>2021.6.15</v>
          </cell>
          <cell r="O157">
            <v>2021.7</v>
          </cell>
          <cell r="P157">
            <v>2021.12</v>
          </cell>
          <cell r="Q157" t="str">
            <v>项目实施后，提高葡萄品质，增加20%效益，增加永安村村12社15户45人，其中，已脱贫户2户7人收入。</v>
          </cell>
          <cell r="R157" t="str">
            <v>是</v>
          </cell>
          <cell r="S157">
            <v>81</v>
          </cell>
          <cell r="T157" t="str">
            <v>南川乡振发〔2021〕3号</v>
          </cell>
          <cell r="U157">
            <v>14</v>
          </cell>
        </row>
        <row r="157">
          <cell r="W157">
            <v>14</v>
          </cell>
        </row>
        <row r="158">
          <cell r="B158" t="str">
            <v>南川区德隆镇银杏村人畜饮水建设</v>
          </cell>
          <cell r="C158" t="str">
            <v>村基础设施</v>
          </cell>
          <cell r="D158" t="str">
            <v>其他</v>
          </cell>
          <cell r="E158" t="str">
            <v>巩固提升类项目</v>
          </cell>
          <cell r="F158" t="str">
            <v>5100000991641465</v>
          </cell>
          <cell r="G158" t="str">
            <v>   在银杏村1社新建水池：1、（小地名：石腾河沟）修建取水池1口（1立方米），蓄水池1口（20立方米），安装饮水管道32管1500米。2、 (小地名：大河沟)新建取水池1口（1立方米），蓄水池1口(小地名:毛坡)20立方米 ），安装饮水管道32管1500米。                                </v>
          </cell>
          <cell r="H158" t="str">
            <v>是</v>
          </cell>
          <cell r="I158" t="str">
            <v>否</v>
          </cell>
          <cell r="J158" t="str">
            <v>否</v>
          </cell>
          <cell r="K158" t="str">
            <v>否</v>
          </cell>
          <cell r="L158" t="str">
            <v>德隆镇</v>
          </cell>
          <cell r="M158" t="str">
            <v>德隆镇</v>
          </cell>
          <cell r="N158" t="str">
            <v>2021.6.15</v>
          </cell>
          <cell r="O158">
            <v>2021.7</v>
          </cell>
          <cell r="P158">
            <v>2021.12</v>
          </cell>
          <cell r="Q158" t="str">
            <v>涉及1社农户52户253人，(其中贫困户1户8人)项目建设完工后，可解决饮水安全问题。</v>
          </cell>
          <cell r="R158" t="str">
            <v>是</v>
          </cell>
          <cell r="S158">
            <v>32</v>
          </cell>
          <cell r="T158" t="str">
            <v>南川乡振发〔2021〕3号</v>
          </cell>
          <cell r="U158">
            <v>12</v>
          </cell>
        </row>
        <row r="158">
          <cell r="W158">
            <v>12</v>
          </cell>
        </row>
        <row r="159">
          <cell r="B159" t="str">
            <v>南川区德隆镇银杏村堡坎修建</v>
          </cell>
          <cell r="C159" t="str">
            <v>村基础设施</v>
          </cell>
          <cell r="D159" t="str">
            <v>其他</v>
          </cell>
          <cell r="E159" t="str">
            <v>巩固提升类项目</v>
          </cell>
          <cell r="F159" t="str">
            <v>5100000991641032</v>
          </cell>
          <cell r="G159" t="str">
            <v>在银杏村通村公路沿线维修堡坎200立方米。</v>
          </cell>
          <cell r="H159" t="str">
            <v>是</v>
          </cell>
          <cell r="I159" t="str">
            <v>否</v>
          </cell>
          <cell r="J159" t="str">
            <v>否</v>
          </cell>
          <cell r="K159" t="str">
            <v>否</v>
          </cell>
          <cell r="L159" t="str">
            <v>德隆镇</v>
          </cell>
          <cell r="M159" t="str">
            <v>德隆镇</v>
          </cell>
          <cell r="N159" t="str">
            <v>2021.6.15</v>
          </cell>
          <cell r="O159">
            <v>2021.7</v>
          </cell>
          <cell r="P159">
            <v>2021.12</v>
          </cell>
          <cell r="Q159" t="str">
            <v>涉及农户479户1643人，(其中贫困户27户102人)项目建设完工后，可解决出行安全问题。</v>
          </cell>
          <cell r="R159" t="str">
            <v>是</v>
          </cell>
          <cell r="S159">
            <v>33</v>
          </cell>
          <cell r="T159" t="str">
            <v>南川乡振发〔2021〕3号</v>
          </cell>
          <cell r="U159">
            <v>7</v>
          </cell>
        </row>
        <row r="159">
          <cell r="W159">
            <v>7</v>
          </cell>
        </row>
        <row r="160">
          <cell r="B160" t="str">
            <v>南川区水江镇山水村公路建设项目</v>
          </cell>
          <cell r="C160" t="str">
            <v>村基础设施</v>
          </cell>
          <cell r="D160" t="str">
            <v>通村、组硬化路及护栏</v>
          </cell>
          <cell r="E160" t="str">
            <v>巩固提升类项目</v>
          </cell>
          <cell r="F160" t="str">
            <v>5100000991620676</v>
          </cell>
          <cell r="G160" t="str">
            <v>扩宽水洞煤矿至杨家湾公路，新开挖路基2.5米，油化公路3公里，宽6.5米。</v>
          </cell>
          <cell r="H160" t="str">
            <v>是</v>
          </cell>
          <cell r="I160" t="str">
            <v>否</v>
          </cell>
          <cell r="J160" t="str">
            <v>否</v>
          </cell>
          <cell r="K160" t="str">
            <v>否</v>
          </cell>
          <cell r="L160" t="str">
            <v>水江镇</v>
          </cell>
          <cell r="M160" t="str">
            <v>水江镇</v>
          </cell>
          <cell r="N160" t="str">
            <v>2021.6.15</v>
          </cell>
          <cell r="O160">
            <v>2021.7</v>
          </cell>
          <cell r="P160">
            <v>2021.12</v>
          </cell>
          <cell r="Q160" t="str">
            <v>项目实施.解决201户590人（其中贫困户13户51人）出行，促进产业发展及农产品销售。</v>
          </cell>
          <cell r="R160" t="str">
            <v>是</v>
          </cell>
          <cell r="S160">
            <v>114</v>
          </cell>
          <cell r="T160" t="str">
            <v>南川乡振发〔2021〕3号</v>
          </cell>
          <cell r="U160">
            <v>160</v>
          </cell>
        </row>
        <row r="160">
          <cell r="W160">
            <v>160</v>
          </cell>
        </row>
        <row r="161">
          <cell r="B161" t="str">
            <v>南川区金山镇龙山村2021年道路交通项目</v>
          </cell>
          <cell r="C161" t="str">
            <v>村基础设施</v>
          </cell>
          <cell r="D161" t="str">
            <v>其他</v>
          </cell>
          <cell r="E161" t="str">
            <v>巩固提升类项目</v>
          </cell>
          <cell r="F161" t="str">
            <v>5100000994595540</v>
          </cell>
          <cell r="G161" t="str">
            <v>维修整治龙山村道路1公里。</v>
          </cell>
          <cell r="H161" t="str">
            <v>是</v>
          </cell>
          <cell r="I161" t="str">
            <v>否</v>
          </cell>
          <cell r="J161" t="str">
            <v>否</v>
          </cell>
          <cell r="K161" t="str">
            <v>否</v>
          </cell>
          <cell r="L161" t="str">
            <v>金山镇</v>
          </cell>
          <cell r="M161" t="str">
            <v>金山镇</v>
          </cell>
          <cell r="N161" t="str">
            <v>2021.6.15</v>
          </cell>
          <cell r="O161">
            <v>2021.08</v>
          </cell>
          <cell r="P161">
            <v>2021.12</v>
          </cell>
          <cell r="Q161" t="str">
            <v>改善龙山村地段交通条件</v>
          </cell>
          <cell r="R161" t="str">
            <v>是</v>
          </cell>
          <cell r="S161">
            <v>167</v>
          </cell>
          <cell r="T161" t="str">
            <v>南川乡振发〔2021〕3号</v>
          </cell>
          <cell r="U161">
            <v>100</v>
          </cell>
        </row>
        <row r="161">
          <cell r="W161">
            <v>100</v>
          </cell>
        </row>
        <row r="162">
          <cell r="B162" t="str">
            <v>南川区乾丰镇农化村2021年道路硬化项目</v>
          </cell>
          <cell r="C162" t="str">
            <v>村基础设施</v>
          </cell>
          <cell r="D162" t="str">
            <v>其他</v>
          </cell>
          <cell r="E162" t="str">
            <v>巩固提升类项目</v>
          </cell>
          <cell r="F162" t="str">
            <v>5100000994391088</v>
          </cell>
          <cell r="G162" t="str">
            <v>硬化农化村6组大岚垭至永葆湾长720米，农化村6组永葆湾至农化村7组桂花屋机长815米，合计长1535米，宽4.5米，厚0.2米。</v>
          </cell>
          <cell r="H162" t="str">
            <v>是</v>
          </cell>
          <cell r="I162" t="str">
            <v>否</v>
          </cell>
          <cell r="J162" t="str">
            <v>否</v>
          </cell>
          <cell r="K162" t="str">
            <v>否</v>
          </cell>
          <cell r="L162" t="str">
            <v>乾丰镇</v>
          </cell>
          <cell r="M162" t="str">
            <v>乾丰镇</v>
          </cell>
          <cell r="N162" t="str">
            <v>2021.6.15</v>
          </cell>
          <cell r="O162">
            <v>2021.6</v>
          </cell>
          <cell r="P162">
            <v>2021.12</v>
          </cell>
          <cell r="Q162" t="str">
            <v>项目实施可完善基础设施建设，解决127户432人受益脱贫户16户54人出行难问题</v>
          </cell>
          <cell r="R162" t="str">
            <v>是</v>
          </cell>
          <cell r="S162">
            <v>98</v>
          </cell>
          <cell r="T162" t="str">
            <v>南川乡振发〔2021〕3号</v>
          </cell>
          <cell r="U162">
            <v>39</v>
          </cell>
        </row>
        <row r="162">
          <cell r="W162">
            <v>39</v>
          </cell>
        </row>
        <row r="163">
          <cell r="B163" t="str">
            <v>南川区乾丰镇农化村2021年新建停车场项目</v>
          </cell>
          <cell r="C163" t="str">
            <v>产业项目</v>
          </cell>
          <cell r="D163" t="str">
            <v>其他</v>
          </cell>
          <cell r="E163" t="str">
            <v>巩固提升类项目</v>
          </cell>
          <cell r="F163" t="str">
            <v>5100000994391257</v>
          </cell>
          <cell r="G163" t="str">
            <v>农化村5组硬化茶厂地坝（900㎡）、停车场（730㎡）3处及茶厂外面堡坎100立方米</v>
          </cell>
          <cell r="H163" t="str">
            <v>是</v>
          </cell>
          <cell r="I163" t="str">
            <v>否</v>
          </cell>
          <cell r="J163" t="str">
            <v>否</v>
          </cell>
          <cell r="K163" t="str">
            <v>否</v>
          </cell>
          <cell r="L163" t="str">
            <v>乾丰镇</v>
          </cell>
          <cell r="M163" t="str">
            <v>乾丰镇</v>
          </cell>
          <cell r="N163" t="str">
            <v>2021.6.15</v>
          </cell>
          <cell r="O163">
            <v>2021.6</v>
          </cell>
          <cell r="P163">
            <v>2021.12</v>
          </cell>
          <cell r="Q163" t="str">
            <v>项目实施可带动525户1425人受益脱贫户54户157人发展乡村旅游发展。</v>
          </cell>
          <cell r="R163" t="str">
            <v>是</v>
          </cell>
          <cell r="S163">
            <v>99</v>
          </cell>
          <cell r="T163" t="str">
            <v>南川乡振发〔2021〕3号</v>
          </cell>
          <cell r="U163">
            <v>22</v>
          </cell>
        </row>
        <row r="163">
          <cell r="W163">
            <v>22</v>
          </cell>
        </row>
        <row r="164">
          <cell r="B164" t="str">
            <v>南川区乾丰镇农化村2021年产销中心配置项目</v>
          </cell>
          <cell r="C164" t="str">
            <v>产业项目</v>
          </cell>
          <cell r="D164" t="str">
            <v>其他</v>
          </cell>
          <cell r="E164" t="str">
            <v>巩固提升类项目</v>
          </cell>
          <cell r="F164" t="str">
            <v>5100000994391609</v>
          </cell>
          <cell r="G164" t="str">
            <v>完善农化村产销中心250平方米农副产品客商产销接待配套设施设备。</v>
          </cell>
          <cell r="H164" t="str">
            <v>是</v>
          </cell>
          <cell r="I164" t="str">
            <v>否</v>
          </cell>
          <cell r="J164" t="str">
            <v>否</v>
          </cell>
          <cell r="K164" t="str">
            <v>否</v>
          </cell>
          <cell r="L164" t="str">
            <v>乾丰镇</v>
          </cell>
          <cell r="M164" t="str">
            <v>乾丰镇</v>
          </cell>
          <cell r="N164" t="str">
            <v>2021.6.15</v>
          </cell>
          <cell r="O164">
            <v>2021.6</v>
          </cell>
          <cell r="P164">
            <v>2021.12</v>
          </cell>
          <cell r="Q164" t="str">
            <v>项目实施可带动525户1425人受益脱贫户54户157人发展乡村旅游发展。</v>
          </cell>
          <cell r="R164" t="str">
            <v>是</v>
          </cell>
          <cell r="S164">
            <v>100</v>
          </cell>
          <cell r="T164" t="str">
            <v>南川乡振发〔2021〕3号</v>
          </cell>
          <cell r="U164">
            <v>28</v>
          </cell>
        </row>
        <row r="164">
          <cell r="W164">
            <v>28</v>
          </cell>
        </row>
        <row r="165">
          <cell r="B165" t="str">
            <v>南川区乾丰镇农化村2021年产业项目</v>
          </cell>
          <cell r="C165" t="str">
            <v>产业项目</v>
          </cell>
          <cell r="D165" t="str">
            <v>种植养殖加工服务</v>
          </cell>
          <cell r="E165" t="str">
            <v>巩固提升类项目</v>
          </cell>
          <cell r="F165" t="str">
            <v>5100000991617204</v>
          </cell>
          <cell r="G165" t="str">
            <v>农化村5组种植蜂糖李50亩（购置种苗3600株、栽植、管护、除草）</v>
          </cell>
          <cell r="H165" t="str">
            <v>是</v>
          </cell>
          <cell r="I165" t="str">
            <v>否</v>
          </cell>
          <cell r="J165" t="str">
            <v>否</v>
          </cell>
          <cell r="K165" t="str">
            <v>否</v>
          </cell>
          <cell r="L165" t="str">
            <v>乾丰镇</v>
          </cell>
          <cell r="M165" t="str">
            <v>乾丰镇</v>
          </cell>
          <cell r="N165" t="str">
            <v>2021.6.15</v>
          </cell>
          <cell r="O165">
            <v>2021.6</v>
          </cell>
          <cell r="P165">
            <v>2021.12</v>
          </cell>
          <cell r="Q165" t="str">
            <v>项目实施可种植蜂糖李50亩，带动525户1425人受益脱贫户54户157人增收。</v>
          </cell>
          <cell r="R165" t="str">
            <v>是</v>
          </cell>
          <cell r="S165">
            <v>101</v>
          </cell>
          <cell r="T165" t="str">
            <v>南川乡振发〔2021〕3号</v>
          </cell>
          <cell r="U165">
            <v>10</v>
          </cell>
        </row>
        <row r="165">
          <cell r="W165">
            <v>10</v>
          </cell>
        </row>
        <row r="166">
          <cell r="B166" t="str">
            <v>南川区头渡镇前星村精品水稻基地建设项目</v>
          </cell>
          <cell r="C166" t="str">
            <v>产业项目</v>
          </cell>
          <cell r="D166" t="str">
            <v>种植养殖加工服务</v>
          </cell>
          <cell r="E166" t="str">
            <v>巩固提升类项目</v>
          </cell>
          <cell r="F166" t="str">
            <v>5100000992258176</v>
          </cell>
          <cell r="G166" t="str">
            <v>在前星1、2、3社发展连片精品水稻连片示范200亩。</v>
          </cell>
          <cell r="H166" t="str">
            <v>是</v>
          </cell>
          <cell r="I166" t="str">
            <v>否</v>
          </cell>
          <cell r="J166" t="str">
            <v>否</v>
          </cell>
          <cell r="K166" t="str">
            <v>否</v>
          </cell>
          <cell r="L166" t="str">
            <v>头渡镇</v>
          </cell>
          <cell r="M166" t="str">
            <v>头渡镇</v>
          </cell>
          <cell r="N166" t="str">
            <v>2021.6.15</v>
          </cell>
          <cell r="O166">
            <v>2021.8</v>
          </cell>
          <cell r="P166">
            <v>2022.3</v>
          </cell>
          <cell r="Q166" t="str">
            <v>项目实施可带动周边群众参与种植产业发展。</v>
          </cell>
          <cell r="R166" t="str">
            <v>是</v>
          </cell>
          <cell r="S166">
            <v>134</v>
          </cell>
          <cell r="T166" t="str">
            <v>南川乡振发〔2021〕3号</v>
          </cell>
          <cell r="U166">
            <v>25</v>
          </cell>
        </row>
        <row r="166">
          <cell r="W166">
            <v>25</v>
          </cell>
        </row>
        <row r="167">
          <cell r="B167" t="str">
            <v>南川区头渡镇前星村基础设施整治及产业发展配套项目</v>
          </cell>
          <cell r="C167" t="str">
            <v>村基础设施</v>
          </cell>
          <cell r="D167" t="str">
            <v>其他</v>
          </cell>
          <cell r="E167" t="str">
            <v>巩固提升类项目</v>
          </cell>
          <cell r="F167" t="str">
            <v>5100000992258434</v>
          </cell>
          <cell r="G167" t="str">
            <v>在前星村1社、2社新建产便道3公里，入户路整治等相关建设</v>
          </cell>
          <cell r="H167" t="str">
            <v>是</v>
          </cell>
          <cell r="I167" t="str">
            <v>否</v>
          </cell>
          <cell r="J167" t="str">
            <v>否</v>
          </cell>
          <cell r="K167" t="str">
            <v>否</v>
          </cell>
          <cell r="L167" t="str">
            <v>头渡镇</v>
          </cell>
          <cell r="M167" t="str">
            <v>头渡镇</v>
          </cell>
          <cell r="N167" t="str">
            <v>2021.6.15</v>
          </cell>
          <cell r="O167">
            <v>2021.8</v>
          </cell>
          <cell r="P167">
            <v>2022.3</v>
          </cell>
          <cell r="Q167" t="str">
            <v>项目实施可改善45户171人的生产条件，带动周边群众参与种植产业发展。</v>
          </cell>
          <cell r="R167" t="str">
            <v>是</v>
          </cell>
          <cell r="S167">
            <v>135</v>
          </cell>
          <cell r="T167" t="str">
            <v>南川乡振发〔2021〕3号</v>
          </cell>
          <cell r="U167">
            <v>75</v>
          </cell>
        </row>
        <row r="167">
          <cell r="W167">
            <v>75</v>
          </cell>
        </row>
        <row r="168">
          <cell r="B168" t="str">
            <v>南川区黎香湖镇2021年度社道公路建设</v>
          </cell>
          <cell r="C168" t="str">
            <v>村基础设施</v>
          </cell>
          <cell r="D168" t="str">
            <v>其他</v>
          </cell>
          <cell r="E168" t="str">
            <v>巩固提升类项目</v>
          </cell>
          <cell r="F168" t="str">
            <v>5100000991786435</v>
          </cell>
          <cell r="G168" t="str">
            <v>硬化杨家核桃湾-石堡屋基公路0.6公里，宽4.5米。石门垭口-胡泽生房子，王光华房子-大院子，中海苗圃-九石坝，垭口公路-何家湾，奶牛场-大田沟，大田沟-中岗，原慈竹学校-赵志能房子，杨超明房子-刘昌合房子，南太路-半坡，沙湾-杨家屋基，观音岩-黄金扁，上芋河湾-舒焱彬房子，农耕博物馆-陈家湾，石坝岚丫-林官丫公路5.9公里，宽3.5米。</v>
          </cell>
          <cell r="H168" t="str">
            <v>是</v>
          </cell>
          <cell r="I168" t="str">
            <v>否</v>
          </cell>
          <cell r="J168" t="str">
            <v>否</v>
          </cell>
          <cell r="K168" t="str">
            <v>否</v>
          </cell>
          <cell r="L168" t="str">
            <v>黎香湖镇</v>
          </cell>
          <cell r="M168" t="str">
            <v>黎香湖镇</v>
          </cell>
          <cell r="N168" t="str">
            <v>2021.6.15</v>
          </cell>
          <cell r="O168">
            <v>2021.06</v>
          </cell>
          <cell r="P168">
            <v>2021.11</v>
          </cell>
          <cell r="Q168" t="str">
            <v>项目实施后方便贫困户55户171人。</v>
          </cell>
          <cell r="R168" t="str">
            <v>是</v>
          </cell>
          <cell r="S168">
            <v>59</v>
          </cell>
          <cell r="T168" t="str">
            <v>南川乡振发〔2021〕3号</v>
          </cell>
          <cell r="U168">
            <v>110</v>
          </cell>
        </row>
        <row r="168">
          <cell r="W168">
            <v>110</v>
          </cell>
        </row>
        <row r="169">
          <cell r="B169" t="str">
            <v>南川区中桥乡普陀村山坪塘整治及蓄水池建设项目</v>
          </cell>
          <cell r="C169" t="str">
            <v>村基础设施</v>
          </cell>
          <cell r="D169" t="str">
            <v>小型农田水利设施</v>
          </cell>
          <cell r="E169" t="str">
            <v>巩固提升类项目</v>
          </cell>
          <cell r="F169" t="str">
            <v>5100000991756348</v>
          </cell>
          <cell r="G169" t="str">
            <v>整治王家沟山坪塘：浆砌块石内护坡340米；新建蓄水池1口5立方米</v>
          </cell>
          <cell r="H169" t="str">
            <v>是</v>
          </cell>
          <cell r="I169" t="str">
            <v>否</v>
          </cell>
          <cell r="J169" t="str">
            <v>否</v>
          </cell>
          <cell r="K169" t="str">
            <v>否</v>
          </cell>
          <cell r="L169" t="str">
            <v>中桥乡</v>
          </cell>
          <cell r="M169" t="str">
            <v>中桥乡</v>
          </cell>
          <cell r="N169" t="str">
            <v>2021.6.15</v>
          </cell>
          <cell r="O169">
            <v>2021.6</v>
          </cell>
          <cell r="P169">
            <v>2021.12</v>
          </cell>
          <cell r="Q169" t="str">
            <v>本项目通过增建基础设施，可推动发展种植业，涉及55户203人受益，其中脱贫户14户52人受益。</v>
          </cell>
          <cell r="R169" t="str">
            <v>是</v>
          </cell>
          <cell r="S169">
            <v>148</v>
          </cell>
          <cell r="T169" t="str">
            <v>南川乡振发〔2021〕3号</v>
          </cell>
          <cell r="U169">
            <v>28.5</v>
          </cell>
        </row>
        <row r="169">
          <cell r="W169">
            <v>28.5</v>
          </cell>
        </row>
        <row r="170">
          <cell r="B170" t="str">
            <v>南川区水江镇古城社区特色果园种植项目</v>
          </cell>
          <cell r="C170" t="str">
            <v>产业项目</v>
          </cell>
          <cell r="D170" t="str">
            <v>种植养殖加工服务</v>
          </cell>
          <cell r="E170" t="str">
            <v>巩固提升类项目</v>
          </cell>
          <cell r="F170" t="str">
            <v>5100000991622433</v>
          </cell>
          <cell r="G170" t="str">
            <v>修建蓄水池3口800立方米；安装管道3公里。</v>
          </cell>
          <cell r="H170" t="str">
            <v>否</v>
          </cell>
          <cell r="I170" t="str">
            <v>否</v>
          </cell>
          <cell r="J170" t="str">
            <v>否</v>
          </cell>
          <cell r="K170" t="str">
            <v>否</v>
          </cell>
          <cell r="L170" t="str">
            <v>水江镇</v>
          </cell>
          <cell r="M170" t="str">
            <v>水江镇</v>
          </cell>
          <cell r="N170" t="str">
            <v>2021.6.15</v>
          </cell>
          <cell r="O170">
            <v>2021.7</v>
          </cell>
          <cell r="P170">
            <v>2021.12</v>
          </cell>
          <cell r="Q170" t="str">
            <v>预计年产值500万元，带动50人就业。</v>
          </cell>
          <cell r="R170" t="str">
            <v>是</v>
          </cell>
          <cell r="S170">
            <v>119</v>
          </cell>
          <cell r="T170" t="str">
            <v>南川乡振发〔2021〕3号</v>
          </cell>
          <cell r="U170">
            <v>29</v>
          </cell>
        </row>
        <row r="170">
          <cell r="W170">
            <v>29</v>
          </cell>
        </row>
        <row r="171">
          <cell r="B171" t="str">
            <v>南川区东城街道黄淦村2组灌溉蓄水池建设项目</v>
          </cell>
          <cell r="C171" t="str">
            <v>产业项目</v>
          </cell>
          <cell r="D171" t="str">
            <v>其他</v>
          </cell>
          <cell r="E171" t="str">
            <v>巩固提升类项目</v>
          </cell>
          <cell r="F171" t="str">
            <v>5100000991654893</v>
          </cell>
          <cell r="G171" t="str">
            <v>修建灌溉蓄水池长55米，宽35米，深2米。</v>
          </cell>
          <cell r="H171" t="str">
            <v>是</v>
          </cell>
          <cell r="I171" t="str">
            <v>否</v>
          </cell>
          <cell r="J171" t="str">
            <v>否</v>
          </cell>
          <cell r="K171" t="str">
            <v>否</v>
          </cell>
          <cell r="L171" t="str">
            <v>东城街道</v>
          </cell>
          <cell r="M171" t="str">
            <v>东城街道</v>
          </cell>
          <cell r="N171" t="str">
            <v>2021.6.15</v>
          </cell>
          <cell r="O171">
            <v>2021.06</v>
          </cell>
          <cell r="P171">
            <v>2021.11</v>
          </cell>
          <cell r="Q171" t="str">
            <v>项目建成后能灌溉2社农田约20亩,柑橘柚子基地50亩。</v>
          </cell>
          <cell r="R171" t="str">
            <v>是</v>
          </cell>
          <cell r="S171">
            <v>36</v>
          </cell>
          <cell r="T171" t="str">
            <v>南川乡振发〔2021〕3号</v>
          </cell>
          <cell r="U171">
            <v>15</v>
          </cell>
        </row>
        <row r="171">
          <cell r="W171">
            <v>15</v>
          </cell>
        </row>
        <row r="172">
          <cell r="B172" t="str">
            <v>楠竹山镇锅厂村黄家湾山坪塘续建工程</v>
          </cell>
          <cell r="C172" t="str">
            <v>产业项目</v>
          </cell>
          <cell r="D172" t="str">
            <v>其他</v>
          </cell>
          <cell r="E172" t="str">
            <v>巩固提升类项目</v>
          </cell>
          <cell r="F172" t="str">
            <v>5100000991624802</v>
          </cell>
          <cell r="G172" t="str">
            <v>1、山平塘迎水面止水墙。基础采用C20砼防渗, 长25.5m(包括嵌岩) ，高3m, 厚0.5m。
2、山平塘迎水面上游左右岸防渗墙。浆砌块石，长30m，高6m（包括基础2m）,厚1m；止水墙，C20砼长30m,高6m（包括基础2m）, 厚0.2m。
3、涵卧管。长35m, 采用C20砼。
4、山平塘迎水面坝脚护垫。采用C15埋石砼长6m, 宽22m, 厚0.8m。
5、坝顶安全砂条石栏杆。长45m。
6、塘右侧过境人行路2.5宽、30米长、砼路面0.05米厚，1.5米宽、100米长、砼路面0.05米厚，安全防护砖墙长30米、高1.7米(包括基础0.5米)、宽0.24米。
</v>
          </cell>
          <cell r="H172" t="str">
            <v>是</v>
          </cell>
          <cell r="I172" t="str">
            <v>否</v>
          </cell>
          <cell r="J172" t="str">
            <v>否</v>
          </cell>
          <cell r="K172" t="str">
            <v>否</v>
          </cell>
          <cell r="L172" t="str">
            <v>楠竹山镇</v>
          </cell>
          <cell r="M172" t="str">
            <v>楠竹山镇</v>
          </cell>
          <cell r="N172" t="str">
            <v>2021.6.15</v>
          </cell>
          <cell r="O172" t="str">
            <v>20210618</v>
          </cell>
          <cell r="P172" t="str">
            <v>20210930</v>
          </cell>
          <cell r="Q172" t="str">
            <v>项目续建后解决69户200人（其中贫困户5户17人)的饮水和灌溉问题</v>
          </cell>
          <cell r="R172" t="str">
            <v>是</v>
          </cell>
          <cell r="S172">
            <v>159</v>
          </cell>
          <cell r="T172" t="str">
            <v>南川乡振发〔2021〕3号</v>
          </cell>
          <cell r="U172">
            <v>25</v>
          </cell>
        </row>
        <row r="172">
          <cell r="W172">
            <v>25</v>
          </cell>
        </row>
        <row r="173">
          <cell r="B173" t="str">
            <v>西城街道永隆居委7组管网延伸工程项目</v>
          </cell>
          <cell r="C173" t="str">
            <v>村基础设施</v>
          </cell>
          <cell r="D173" t="str">
            <v>其他</v>
          </cell>
          <cell r="E173" t="str">
            <v>巩固提升类项目</v>
          </cell>
          <cell r="F173" t="str">
            <v>5100000994477688</v>
          </cell>
          <cell r="G173" t="str">
            <v>供水管道安装DN300钢塑复合管2717米，DN90钢塑复合管260米，ND63塑料管386米，人工挖沟槽约1700立方米，回填约1700立方米，安装DN15表径93户。</v>
          </cell>
          <cell r="H173" t="str">
            <v>否</v>
          </cell>
          <cell r="I173" t="str">
            <v>否</v>
          </cell>
          <cell r="J173" t="str">
            <v>否</v>
          </cell>
          <cell r="K173" t="str">
            <v>否</v>
          </cell>
          <cell r="L173" t="str">
            <v>西城街道</v>
          </cell>
          <cell r="M173" t="str">
            <v>西城街道</v>
          </cell>
          <cell r="N173" t="str">
            <v>2021.6.15</v>
          </cell>
        </row>
        <row r="173">
          <cell r="Q173" t="str">
            <v>供水管道安装DN300钢塑复合管2717米，DN90钢塑复合管260米，ND63塑料管386米，人工挖沟槽约1700立方米，回填约1700立方米，安装DN15表径93户。</v>
          </cell>
          <cell r="R173" t="str">
            <v>是</v>
          </cell>
          <cell r="S173">
            <v>140</v>
          </cell>
          <cell r="T173" t="str">
            <v>南川乡振发〔2021〕24号</v>
          </cell>
          <cell r="U173">
            <v>180</v>
          </cell>
        </row>
        <row r="173">
          <cell r="W173">
            <v>180</v>
          </cell>
        </row>
        <row r="174">
          <cell r="B174" t="str">
            <v>南川区福寿镇蓄水池维修整治项目</v>
          </cell>
          <cell r="C174" t="str">
            <v>村基础设施</v>
          </cell>
          <cell r="D174" t="str">
            <v>其他</v>
          </cell>
          <cell r="E174" t="str">
            <v>巩固提升类项目</v>
          </cell>
          <cell r="F174" t="str">
            <v>5100000991702602</v>
          </cell>
          <cell r="G174" t="str">
            <v>维修整治蓄水池一口</v>
          </cell>
          <cell r="H174" t="str">
            <v>是</v>
          </cell>
          <cell r="I174" t="str">
            <v>否</v>
          </cell>
          <cell r="J174" t="str">
            <v>否</v>
          </cell>
          <cell r="K174" t="str">
            <v>否</v>
          </cell>
          <cell r="L174" t="str">
            <v>福寿镇</v>
          </cell>
          <cell r="M174" t="str">
            <v>福寿镇</v>
          </cell>
          <cell r="N174" t="str">
            <v>2021.6.15</v>
          </cell>
          <cell r="O174">
            <v>20210616</v>
          </cell>
          <cell r="P174">
            <v>20211231</v>
          </cell>
          <cell r="Q174" t="str">
            <v>项目建成后能有效带动白岩村四社部分农民增收。</v>
          </cell>
          <cell r="R174" t="str">
            <v>是</v>
          </cell>
          <cell r="S174">
            <v>165</v>
          </cell>
          <cell r="T174" t="str">
            <v>南川乡振发〔2021〕3号</v>
          </cell>
          <cell r="U174">
            <v>5</v>
          </cell>
        </row>
        <row r="174">
          <cell r="W174">
            <v>5</v>
          </cell>
        </row>
        <row r="175">
          <cell r="B175" t="str">
            <v>南川区峰岩乡峰中村2021年通村公路硬化项目</v>
          </cell>
          <cell r="C175" t="str">
            <v>村基础设施</v>
          </cell>
          <cell r="D175" t="str">
            <v>通村、组硬化路及护栏</v>
          </cell>
          <cell r="E175" t="str">
            <v>巩固提升类项目</v>
          </cell>
          <cell r="F175" t="str">
            <v>5100000992636499</v>
          </cell>
          <cell r="G175" t="str">
            <v>用C30砼硬化宽4.5米、厚0.2米、长2860米路段。</v>
          </cell>
          <cell r="H175" t="str">
            <v>否</v>
          </cell>
          <cell r="I175" t="str">
            <v>否</v>
          </cell>
          <cell r="J175" t="str">
            <v>否</v>
          </cell>
          <cell r="K175" t="str">
            <v>否</v>
          </cell>
          <cell r="L175" t="str">
            <v>峰岩乡</v>
          </cell>
          <cell r="M175" t="str">
            <v>峰岩乡</v>
          </cell>
          <cell r="N175" t="str">
            <v>2021.6.15</v>
          </cell>
          <cell r="O175">
            <v>2021.01</v>
          </cell>
          <cell r="P175">
            <v>2021.12</v>
          </cell>
          <cell r="Q175" t="str">
            <v>项目实施可解决285户921人，涉及贫困户20户68人的出行，促进沿线产业发展，巩固脱贫攻坚成果。</v>
          </cell>
          <cell r="R175" t="str">
            <v>是</v>
          </cell>
          <cell r="S175">
            <v>162</v>
          </cell>
          <cell r="T175" t="str">
            <v>南川乡振发〔2021〕3号</v>
          </cell>
          <cell r="U175">
            <v>42</v>
          </cell>
        </row>
        <row r="175">
          <cell r="W175">
            <v>42</v>
          </cell>
        </row>
        <row r="176">
          <cell r="B176" t="str">
            <v>南川区古花镇古花村河提整治项目</v>
          </cell>
          <cell r="C176" t="str">
            <v>村基础设施</v>
          </cell>
          <cell r="D176" t="str">
            <v>其他</v>
          </cell>
          <cell r="E176" t="str">
            <v>巩固提升类项目</v>
          </cell>
          <cell r="F176" t="str">
            <v>5100000991887713</v>
          </cell>
          <cell r="G176" t="str">
            <v>河提维修整治240米</v>
          </cell>
          <cell r="H176" t="str">
            <v>是</v>
          </cell>
          <cell r="I176" t="str">
            <v>否</v>
          </cell>
          <cell r="J176" t="str">
            <v>否</v>
          </cell>
          <cell r="K176" t="str">
            <v>否</v>
          </cell>
          <cell r="L176" t="str">
            <v>古花镇</v>
          </cell>
          <cell r="M176" t="str">
            <v>古花镇</v>
          </cell>
          <cell r="N176" t="str">
            <v>2021.6.15</v>
          </cell>
          <cell r="O176">
            <v>2021.07</v>
          </cell>
          <cell r="P176">
            <v>2021.1</v>
          </cell>
          <cell r="Q176" t="str">
            <v>项目实施后可保障100户农田安全，涉及贫困户16户50人。</v>
          </cell>
          <cell r="R176" t="str">
            <v>是</v>
          </cell>
          <cell r="S176">
            <v>168</v>
          </cell>
          <cell r="T176" t="str">
            <v>南川乡振发〔2021〕3号</v>
          </cell>
          <cell r="U176">
            <v>70</v>
          </cell>
        </row>
        <row r="176">
          <cell r="W176">
            <v>70</v>
          </cell>
        </row>
        <row r="177">
          <cell r="B177" t="str">
            <v>南川区河图镇骑坪村乡村旅游基础设施建设项目</v>
          </cell>
          <cell r="C177" t="str">
            <v>村基础设施</v>
          </cell>
          <cell r="D177" t="str">
            <v>休闲农业与乡村旅游</v>
          </cell>
          <cell r="E177" t="str">
            <v>巩固提升类项目</v>
          </cell>
          <cell r="F177" t="str">
            <v>5100000994390437</v>
          </cell>
          <cell r="G177" t="str">
            <v>在骑坪村2组新建乡村特色农产品移动售货亭2个；结合骑坪村板栗产业和现有民宿，打造板栗基地核心区景观600平米；新建农耕雕塑2组、农事体验区200平米。</v>
          </cell>
          <cell r="H177" t="str">
            <v>否</v>
          </cell>
          <cell r="I177" t="str">
            <v>否</v>
          </cell>
          <cell r="J177" t="str">
            <v>否</v>
          </cell>
          <cell r="K177" t="str">
            <v>否</v>
          </cell>
          <cell r="L177" t="str">
            <v>河图镇</v>
          </cell>
          <cell r="M177" t="str">
            <v>河图镇</v>
          </cell>
          <cell r="N177" t="str">
            <v>2021.6.15</v>
          </cell>
          <cell r="O177">
            <v>2021.6</v>
          </cell>
          <cell r="P177">
            <v>2021.12</v>
          </cell>
          <cell r="Q177" t="str">
            <v>带动乡村旅游发展，促进骑坪村350户1200余人增收，帮助村民线上线下销售农副产品，全面解决脱贫群众农副产品销售难问题。</v>
          </cell>
          <cell r="R177" t="str">
            <v>是</v>
          </cell>
          <cell r="S177">
            <v>50</v>
          </cell>
          <cell r="T177" t="str">
            <v>南川乡振发〔2021〕3号</v>
          </cell>
          <cell r="U177">
            <v>30</v>
          </cell>
        </row>
        <row r="177">
          <cell r="W177">
            <v>30</v>
          </cell>
        </row>
        <row r="178">
          <cell r="B178" t="str">
            <v>南川区河图镇骑坪村人饮管网改造工程</v>
          </cell>
          <cell r="C178" t="str">
            <v>村基础设施</v>
          </cell>
          <cell r="D178" t="str">
            <v>其他</v>
          </cell>
          <cell r="E178" t="str">
            <v>巩固提升类项目</v>
          </cell>
          <cell r="F178" t="str">
            <v>5100000991639976</v>
          </cell>
          <cell r="G178" t="str">
            <v>安装人饮管网8000米（包括开挖、回填），28.85元/米，需资金23.08万元；安装水表、表前阀、表后阀120户，160元/户，需资金1.92万元。共需资金25万元。</v>
          </cell>
          <cell r="H178" t="str">
            <v>否</v>
          </cell>
          <cell r="I178" t="str">
            <v>否</v>
          </cell>
          <cell r="J178" t="str">
            <v>否</v>
          </cell>
          <cell r="K178" t="str">
            <v>否</v>
          </cell>
          <cell r="L178" t="str">
            <v>河图镇</v>
          </cell>
          <cell r="M178" t="str">
            <v>河图镇</v>
          </cell>
          <cell r="N178" t="str">
            <v>2021.6.15</v>
          </cell>
          <cell r="O178">
            <v>2021.6</v>
          </cell>
          <cell r="P178">
            <v>2021.12</v>
          </cell>
          <cell r="Q178" t="str">
            <v>项目实施后，能长期解决120户421人饮水安全。</v>
          </cell>
          <cell r="R178" t="str">
            <v>是</v>
          </cell>
          <cell r="S178">
            <v>51</v>
          </cell>
          <cell r="T178" t="str">
            <v>南川乡振发〔2021〕3号</v>
          </cell>
          <cell r="U178">
            <v>25</v>
          </cell>
        </row>
        <row r="178">
          <cell r="W178">
            <v>25</v>
          </cell>
        </row>
        <row r="179">
          <cell r="B179" t="str">
            <v>南川区2021年度项目管理费</v>
          </cell>
          <cell r="C179" t="str">
            <v>项目管理费</v>
          </cell>
          <cell r="D179" t="str">
            <v>项目管理费</v>
          </cell>
          <cell r="E179" t="str">
            <v>巩固提升类项目</v>
          </cell>
          <cell r="F179" t="str">
            <v>5100000977943216</v>
          </cell>
          <cell r="G179" t="str">
            <v>按照不超过1%的比例从衔接资金中统筹安排项目管理费，由县级使用。项目管理费主要用于项目前期设计、评审、招标、监理以及验收等与项目管理相关的支出</v>
          </cell>
          <cell r="H179" t="str">
            <v>是</v>
          </cell>
          <cell r="I179" t="str">
            <v>否</v>
          </cell>
          <cell r="J179" t="str">
            <v>否</v>
          </cell>
          <cell r="K179" t="str">
            <v>否</v>
          </cell>
          <cell r="L179" t="str">
            <v>全区</v>
          </cell>
          <cell r="M179" t="str">
            <v>区乡村振兴局</v>
          </cell>
          <cell r="N179" t="str">
            <v>2021.6.15</v>
          </cell>
          <cell r="O179">
            <v>2021.01</v>
          </cell>
          <cell r="P179">
            <v>2021.12</v>
          </cell>
          <cell r="Q179" t="str">
            <v>做好项目管理工作，群众受益</v>
          </cell>
          <cell r="R179" t="str">
            <v>是</v>
          </cell>
          <cell r="S179">
            <v>8</v>
          </cell>
          <cell r="T179" t="str">
            <v>南川乡振发〔2021〕3号</v>
          </cell>
          <cell r="U179">
            <v>20</v>
          </cell>
        </row>
        <row r="179">
          <cell r="W179">
            <v>20</v>
          </cell>
        </row>
        <row r="180">
          <cell r="B180" t="str">
            <v>致富带头人培训项目</v>
          </cell>
          <cell r="C180" t="str">
            <v>教育扶贫</v>
          </cell>
          <cell r="D180" t="str">
            <v>就业创业培训</v>
          </cell>
          <cell r="E180" t="str">
            <v>巩固提升类项目</v>
          </cell>
          <cell r="F180" t="str">
            <v>5100000983252313</v>
          </cell>
          <cell r="G180" t="str">
            <v>培训致富带头人522人</v>
          </cell>
          <cell r="H180" t="str">
            <v>是</v>
          </cell>
          <cell r="I180" t="str">
            <v>否</v>
          </cell>
          <cell r="J180" t="str">
            <v>否</v>
          </cell>
          <cell r="K180" t="str">
            <v>否</v>
          </cell>
          <cell r="L180" t="str">
            <v>全区</v>
          </cell>
          <cell r="M180" t="str">
            <v>区乡村振兴局</v>
          </cell>
          <cell r="N180" t="str">
            <v>2021.4.25</v>
          </cell>
          <cell r="O180">
            <v>2021.01</v>
          </cell>
          <cell r="P180">
            <v>2021.12</v>
          </cell>
          <cell r="Q180" t="str">
            <v>培训合格率达到95%，每名致富带头人带动贫困户3户产业发展</v>
          </cell>
          <cell r="R180" t="str">
            <v>是</v>
          </cell>
          <cell r="S180">
            <v>13</v>
          </cell>
          <cell r="T180" t="str">
            <v>南川乡振发〔2021〕22号</v>
          </cell>
          <cell r="U180">
            <v>22.6</v>
          </cell>
        </row>
        <row r="180">
          <cell r="W180">
            <v>22.6</v>
          </cell>
        </row>
        <row r="181">
          <cell r="B181" t="str">
            <v>南川区支持解决防止返贫突出问题</v>
          </cell>
          <cell r="C181" t="str">
            <v>其他</v>
          </cell>
          <cell r="D181" t="str">
            <v>其他</v>
          </cell>
          <cell r="E181" t="str">
            <v>巩固提升类项目</v>
          </cell>
          <cell r="F181" t="str">
            <v>5100000992262146</v>
          </cell>
          <cell r="G181" t="str">
            <v>安排用于产业发展、小额信贷贴息、生产经营和劳动技能培训、公益岗位补助等</v>
          </cell>
          <cell r="H181" t="str">
            <v>是</v>
          </cell>
          <cell r="I181" t="str">
            <v>否</v>
          </cell>
          <cell r="J181" t="str">
            <v>否</v>
          </cell>
          <cell r="K181" t="str">
            <v>否</v>
          </cell>
          <cell r="L181" t="str">
            <v>全区</v>
          </cell>
          <cell r="M181" t="str">
            <v>区乡村振兴局</v>
          </cell>
          <cell r="N181" t="str">
            <v>2021.6.15</v>
          </cell>
          <cell r="O181">
            <v>2021.01</v>
          </cell>
          <cell r="P181">
            <v>2021.12</v>
          </cell>
          <cell r="Q181" t="str">
            <v>健全防止返贫致贫监测和帮扶机制，加强监测预警，强化及时帮扶，对监测帮扶对象采取有针对性的预防性措施和事后帮扶措施</v>
          </cell>
          <cell r="R181" t="str">
            <v>是</v>
          </cell>
          <cell r="S181">
            <v>10</v>
          </cell>
          <cell r="T181" t="str">
            <v>南川乡振发〔2021〕3号</v>
          </cell>
          <cell r="U181">
            <v>49</v>
          </cell>
          <cell r="V181">
            <v>49</v>
          </cell>
        </row>
        <row r="182">
          <cell r="B182" t="str">
            <v>南川区脱贫人口跨省就业支持</v>
          </cell>
          <cell r="C182" t="str">
            <v>就业扶贫</v>
          </cell>
          <cell r="D182" t="str">
            <v>就业创业补助</v>
          </cell>
          <cell r="E182" t="str">
            <v>巩固提升类项目</v>
          </cell>
          <cell r="F182" t="str">
            <v>5100000992262348</v>
          </cell>
          <cell r="G182" t="str">
            <v>对跨省就业的脱贫劳动力适当安排一次性交通补助</v>
          </cell>
          <cell r="H182" t="str">
            <v>是</v>
          </cell>
          <cell r="I182" t="str">
            <v>否</v>
          </cell>
          <cell r="J182" t="str">
            <v>否</v>
          </cell>
          <cell r="K182" t="str">
            <v>否</v>
          </cell>
          <cell r="L182" t="str">
            <v>全区</v>
          </cell>
          <cell r="M182" t="str">
            <v>区乡村振兴局</v>
          </cell>
          <cell r="N182" t="str">
            <v>2021.6.15</v>
          </cell>
          <cell r="O182">
            <v>2021.01</v>
          </cell>
          <cell r="P182">
            <v>2021.12</v>
          </cell>
          <cell r="Q182" t="str">
            <v>促进返乡在乡脱贫劳动力发展产业和就业增收</v>
          </cell>
          <cell r="R182" t="str">
            <v>是</v>
          </cell>
          <cell r="S182">
            <v>11</v>
          </cell>
          <cell r="T182" t="str">
            <v>南川乡振发〔2021〕3号</v>
          </cell>
          <cell r="U182">
            <v>41</v>
          </cell>
          <cell r="V182">
            <v>41</v>
          </cell>
        </row>
        <row r="183">
          <cell r="B183" t="str">
            <v>黎香湖东湖人饮巩固提升工程</v>
          </cell>
          <cell r="C183" t="str">
            <v>生活条件改善</v>
          </cell>
          <cell r="D183" t="str">
            <v>解决安全饮水</v>
          </cell>
          <cell r="E183" t="str">
            <v>巩固提升类项目</v>
          </cell>
          <cell r="F183" t="str">
            <v>5100000998639912</v>
          </cell>
          <cell r="G183" t="str">
            <v>安装DN110PE管2800m，不锈钢水池1座，无负压自动加压设备1套，泵房1座及供电线路。</v>
          </cell>
          <cell r="H183" t="str">
            <v>是</v>
          </cell>
          <cell r="I183" t="str">
            <v>否</v>
          </cell>
          <cell r="J183" t="str">
            <v>否</v>
          </cell>
          <cell r="K183" t="str">
            <v>否</v>
          </cell>
          <cell r="L183" t="str">
            <v>黎香湖镇</v>
          </cell>
          <cell r="M183" t="str">
            <v>区水利局</v>
          </cell>
          <cell r="N183" t="str">
            <v>2021.07.07</v>
          </cell>
          <cell r="O183">
            <v>2021.08</v>
          </cell>
          <cell r="P183">
            <v>2021.12</v>
          </cell>
          <cell r="Q183" t="str">
            <v>解决550户（1375人）的饮水安全问题。</v>
          </cell>
          <cell r="R183" t="str">
            <v>是</v>
          </cell>
          <cell r="S183">
            <v>23</v>
          </cell>
          <cell r="T183" t="str">
            <v>南川水利发〔2021〕21号</v>
          </cell>
          <cell r="U183">
            <v>87</v>
          </cell>
        </row>
        <row r="183">
          <cell r="W183">
            <v>87</v>
          </cell>
        </row>
        <row r="184">
          <cell r="B184" t="str">
            <v>西城街道安平居委7社人饮工程（芋头沟）</v>
          </cell>
          <cell r="C184" t="str">
            <v>生活条件改善</v>
          </cell>
          <cell r="D184" t="str">
            <v>解决安全饮水</v>
          </cell>
          <cell r="E184" t="str">
            <v>巩固提升类项目</v>
          </cell>
          <cell r="F184" t="str">
            <v>5100000998636056</v>
          </cell>
          <cell r="G184" t="str">
            <v>安装DN50-20PPR管4700m,一表两阀38套。</v>
          </cell>
          <cell r="H184" t="str">
            <v>否</v>
          </cell>
          <cell r="I184" t="str">
            <v>否</v>
          </cell>
          <cell r="J184" t="str">
            <v>否</v>
          </cell>
          <cell r="K184" t="str">
            <v>否</v>
          </cell>
          <cell r="L184" t="str">
            <v>西城街道</v>
          </cell>
          <cell r="M184" t="str">
            <v>区水利局</v>
          </cell>
          <cell r="N184" t="str">
            <v>2021.07.07</v>
          </cell>
          <cell r="O184">
            <v>2021.7</v>
          </cell>
          <cell r="P184">
            <v>2021.7</v>
          </cell>
          <cell r="Q184" t="str">
            <v>安坪居委7社38户饮水问题</v>
          </cell>
          <cell r="R184" t="str">
            <v>是</v>
          </cell>
          <cell r="S184">
            <v>20</v>
          </cell>
          <cell r="T184" t="str">
            <v>南川水利发〔2021〕21号</v>
          </cell>
          <cell r="U184">
            <v>23</v>
          </cell>
        </row>
        <row r="184">
          <cell r="W184">
            <v>23</v>
          </cell>
        </row>
        <row r="185">
          <cell r="B185" t="str">
            <v>峰岩乡峰胜村2、3社人饮工程</v>
          </cell>
          <cell r="C185" t="str">
            <v>生活条件改善</v>
          </cell>
          <cell r="D185" t="str">
            <v>解决安全饮水</v>
          </cell>
          <cell r="E185" t="str">
            <v>巩固提升类项目</v>
          </cell>
          <cell r="F185" t="str">
            <v>5100000998638726</v>
          </cell>
          <cell r="G185" t="str">
            <v>峰岩水厂管网延伸，安装DN32-20PPR管5500米，安装一表两阀40套。</v>
          </cell>
          <cell r="H185" t="str">
            <v>否</v>
          </cell>
          <cell r="I185" t="str">
            <v>否</v>
          </cell>
          <cell r="J185" t="str">
            <v>否</v>
          </cell>
          <cell r="K185" t="str">
            <v>否</v>
          </cell>
          <cell r="L185" t="str">
            <v>峰岩乡</v>
          </cell>
          <cell r="M185" t="str">
            <v>区水利局</v>
          </cell>
          <cell r="N185" t="str">
            <v>2021.07.07</v>
          </cell>
          <cell r="O185">
            <v>2021.8</v>
          </cell>
          <cell r="P185">
            <v>2021.9</v>
          </cell>
          <cell r="Q185" t="str">
            <v>峰胜村2、3社40户饮水问题</v>
          </cell>
          <cell r="R185" t="str">
            <v>是</v>
          </cell>
          <cell r="S185">
            <v>21</v>
          </cell>
          <cell r="T185" t="str">
            <v>南川水利发〔2021〕21号</v>
          </cell>
          <cell r="U185">
            <v>12</v>
          </cell>
        </row>
        <row r="185">
          <cell r="W185">
            <v>12</v>
          </cell>
        </row>
        <row r="186">
          <cell r="B186" t="str">
            <v>民主镇卓家桥水厂管网改造</v>
          </cell>
          <cell r="C186" t="str">
            <v>生活条件改善</v>
          </cell>
          <cell r="D186" t="str">
            <v>解决安全饮水</v>
          </cell>
          <cell r="E186" t="str">
            <v>巩固提升类项目</v>
          </cell>
          <cell r="F186" t="str">
            <v>5100000998735592</v>
          </cell>
          <cell r="G186" t="str">
            <v>民主水厂管网延伸，安装安装DN50-20PPR管20650米，安装一表两阀200套。</v>
          </cell>
          <cell r="H186" t="str">
            <v>否</v>
          </cell>
          <cell r="I186" t="str">
            <v>否</v>
          </cell>
          <cell r="J186" t="str">
            <v>否</v>
          </cell>
          <cell r="K186" t="str">
            <v>否</v>
          </cell>
          <cell r="L186" t="str">
            <v>民主镇</v>
          </cell>
          <cell r="M186" t="str">
            <v>区水利局</v>
          </cell>
          <cell r="N186" t="str">
            <v>2021.07.07</v>
          </cell>
          <cell r="O186">
            <v>2021.8</v>
          </cell>
          <cell r="P186">
            <v>2021.1</v>
          </cell>
          <cell r="Q186" t="str">
            <v>民主镇狮子村1、2社200户饮水问题</v>
          </cell>
          <cell r="R186" t="str">
            <v>是</v>
          </cell>
          <cell r="S186">
            <v>22</v>
          </cell>
          <cell r="T186" t="str">
            <v>南川水利发〔2021〕21号</v>
          </cell>
          <cell r="U186">
            <v>60</v>
          </cell>
        </row>
        <row r="186">
          <cell r="W186">
            <v>60</v>
          </cell>
        </row>
        <row r="187">
          <cell r="B187" t="str">
            <v>红庙水厂等5处水质提升工程</v>
          </cell>
          <cell r="C187" t="str">
            <v>生活条件改善</v>
          </cell>
          <cell r="D187" t="str">
            <v>解决安全饮水</v>
          </cell>
          <cell r="E187" t="str">
            <v>巩固提升类项目</v>
          </cell>
          <cell r="F187" t="str">
            <v>5100000999275469</v>
          </cell>
          <cell r="G187" t="str">
            <v>增加超滤膜过滤设备5套，其中200立方/天4套，100立方/天1套，并建设相应的配套设施。</v>
          </cell>
          <cell r="H187" t="str">
            <v>是</v>
          </cell>
          <cell r="I187" t="str">
            <v>否</v>
          </cell>
          <cell r="J187" t="str">
            <v>否</v>
          </cell>
          <cell r="K187" t="str">
            <v>否</v>
          </cell>
          <cell r="L187" t="str">
            <v>民主镇</v>
          </cell>
          <cell r="M187" t="str">
            <v>区水利局</v>
          </cell>
          <cell r="N187" t="str">
            <v>2021.07.07</v>
          </cell>
          <cell r="O187">
            <v>2021.08</v>
          </cell>
          <cell r="P187">
            <v>2021.12</v>
          </cell>
          <cell r="Q187" t="str">
            <v>解决5个水厂的供水水质达标难问题，其中村级水厂4个、集镇水厂1个。</v>
          </cell>
          <cell r="R187" t="str">
            <v>是</v>
          </cell>
          <cell r="S187">
            <v>24</v>
          </cell>
          <cell r="T187" t="str">
            <v>南川水利发〔2021〕21号</v>
          </cell>
          <cell r="U187">
            <v>115.82</v>
          </cell>
        </row>
        <row r="187">
          <cell r="W187">
            <v>115.82</v>
          </cell>
        </row>
        <row r="188">
          <cell r="B188" t="str">
            <v>太平场镇维修整治桥头居委（13社、16社）、高洞村人饮（石鹰涯山坪塘）工程</v>
          </cell>
          <cell r="C188" t="str">
            <v>生活条件改善</v>
          </cell>
          <cell r="D188" t="str">
            <v>解决安全饮水</v>
          </cell>
          <cell r="E188" t="str">
            <v>巩固提升类项目</v>
          </cell>
          <cell r="F188" t="str">
            <v>5100000998710648</v>
          </cell>
          <cell r="G188" t="str">
            <v>维修13社100立方蓄水池，更换16社各类供水管道4100米，维修整治高洞村人饮水源石鹰涯山坪塘（位于三星4社）</v>
          </cell>
          <cell r="H188" t="str">
            <v>是</v>
          </cell>
          <cell r="I188" t="str">
            <v>否</v>
          </cell>
          <cell r="J188" t="str">
            <v>否</v>
          </cell>
          <cell r="K188" t="str">
            <v>否</v>
          </cell>
          <cell r="L188" t="str">
            <v>太平场镇</v>
          </cell>
          <cell r="M188" t="str">
            <v>区水利局</v>
          </cell>
          <cell r="N188" t="str">
            <v>2021.07.07</v>
          </cell>
          <cell r="O188">
            <v>2021.1</v>
          </cell>
          <cell r="P188">
            <v>2021.12</v>
          </cell>
          <cell r="Q188" t="str">
            <v>工程实施后能解决桥头社区10、11、12、13、14社以及16社400余户1300人（其中贫困户53户200人、水库移民109人）的饮水安全问题</v>
          </cell>
          <cell r="R188" t="str">
            <v>是</v>
          </cell>
          <cell r="S188">
            <v>26</v>
          </cell>
          <cell r="T188" t="str">
            <v>南川水利发〔2021〕21号</v>
          </cell>
          <cell r="U188">
            <v>10</v>
          </cell>
        </row>
        <row r="188">
          <cell r="W188">
            <v>10</v>
          </cell>
        </row>
        <row r="189">
          <cell r="B189" t="str">
            <v>楠竹山镇谢坝村供水保障工程(水厂及管网改造)</v>
          </cell>
          <cell r="C189" t="str">
            <v>生活条件改善</v>
          </cell>
          <cell r="D189" t="str">
            <v>解决安全饮水</v>
          </cell>
          <cell r="E189" t="str">
            <v>巩固提升类项目</v>
          </cell>
          <cell r="F189" t="str">
            <v>'5100000998739342</v>
          </cell>
          <cell r="G189" t="str">
            <v>1、广栋子水厂：安装处理能力为300m3的半自动二氧化氯消毒设备1套、安装塑料遮阳棚80m2、安装500Ｌ混凝剂加药桶1只、整改用电线路。2、改造双河场供区内用户主支管道3.5km、更换供区内用户水表168只。</v>
          </cell>
          <cell r="H189" t="str">
            <v>是</v>
          </cell>
          <cell r="I189" t="str">
            <v>否</v>
          </cell>
          <cell r="J189" t="str">
            <v>否</v>
          </cell>
          <cell r="K189" t="str">
            <v>否</v>
          </cell>
          <cell r="L189" t="str">
            <v>楠竹山镇</v>
          </cell>
          <cell r="M189" t="str">
            <v>区水利局</v>
          </cell>
          <cell r="N189" t="str">
            <v>2021.07.07</v>
          </cell>
          <cell r="O189">
            <v>2021.08</v>
          </cell>
          <cell r="P189">
            <v>2021.12</v>
          </cell>
          <cell r="Q189" t="str">
            <v>解决楠竹山镇谢坝村168户用户的供水水质和提升供水保障率。</v>
          </cell>
          <cell r="R189" t="str">
            <v>是</v>
          </cell>
          <cell r="S189">
            <v>25</v>
          </cell>
          <cell r="T189" t="str">
            <v>南川水利发〔2021〕21号</v>
          </cell>
          <cell r="U189">
            <v>22</v>
          </cell>
        </row>
        <row r="189">
          <cell r="W189">
            <v>22</v>
          </cell>
        </row>
        <row r="190">
          <cell r="B190" t="str">
            <v>楠竹山镇锅厂村果山滑坡地灾安置点饮水工程</v>
          </cell>
          <cell r="C190" t="str">
            <v>生活条件改善</v>
          </cell>
          <cell r="D190" t="str">
            <v>解决安全饮水</v>
          </cell>
          <cell r="E190" t="str">
            <v>巩固提升类项目</v>
          </cell>
          <cell r="F190" t="str">
            <v>5100000998635419</v>
          </cell>
          <cell r="G190" t="str">
            <v>锅厂村1社寨子垭口新建50m³钢筋砼蓄水池1口，安装供水管道DN32-20PE管3000m。</v>
          </cell>
          <cell r="H190" t="str">
            <v>是</v>
          </cell>
          <cell r="I190" t="str">
            <v>否</v>
          </cell>
          <cell r="J190" t="str">
            <v>否</v>
          </cell>
          <cell r="K190" t="str">
            <v>否</v>
          </cell>
          <cell r="L190" t="str">
            <v>楠竹山镇</v>
          </cell>
          <cell r="M190" t="str">
            <v>区水利局</v>
          </cell>
          <cell r="N190" t="str">
            <v>2021.07.07</v>
          </cell>
          <cell r="O190">
            <v>2021.7</v>
          </cell>
          <cell r="P190">
            <v>2021.8</v>
          </cell>
          <cell r="Q190" t="str">
            <v>锅厂村1社果山地灾户集中安置点20户68人(其中贫困户1户3人低保户2户6人）的饮水问题</v>
          </cell>
          <cell r="R190" t="str">
            <v>是</v>
          </cell>
          <cell r="S190">
            <v>19</v>
          </cell>
          <cell r="T190" t="str">
            <v>南川水利发〔2021〕21号</v>
          </cell>
          <cell r="U190">
            <v>8</v>
          </cell>
        </row>
        <row r="190">
          <cell r="W190">
            <v>8</v>
          </cell>
        </row>
        <row r="191">
          <cell r="B191" t="str">
            <v>十四五农村供水保障规划设计费</v>
          </cell>
          <cell r="C191" t="str">
            <v>生活条件改善</v>
          </cell>
          <cell r="D191" t="str">
            <v>项目管理费</v>
          </cell>
          <cell r="E191" t="str">
            <v>巩固提升类项目</v>
          </cell>
          <cell r="F191" t="str">
            <v>5100001000398267</v>
          </cell>
          <cell r="G191" t="str">
            <v>完成《南川区十四五农村供水保障规划》</v>
          </cell>
          <cell r="H191" t="str">
            <v>是</v>
          </cell>
          <cell r="I191" t="str">
            <v>否</v>
          </cell>
          <cell r="J191" t="str">
            <v>否</v>
          </cell>
          <cell r="K191" t="str">
            <v>否</v>
          </cell>
          <cell r="L191" t="str">
            <v>全区</v>
          </cell>
          <cell r="M191" t="str">
            <v>区水利局</v>
          </cell>
          <cell r="N191" t="str">
            <v>2021.07.07</v>
          </cell>
          <cell r="O191">
            <v>2020.5</v>
          </cell>
          <cell r="P191">
            <v>2020.1</v>
          </cell>
          <cell r="Q191" t="str">
            <v>为南川区十四五期间农村供水保障提供参考方案。</v>
          </cell>
          <cell r="R191" t="str">
            <v>是</v>
          </cell>
          <cell r="S191">
            <v>27</v>
          </cell>
          <cell r="T191" t="str">
            <v>南川水利发〔2021〕21号</v>
          </cell>
          <cell r="U191">
            <v>15.18</v>
          </cell>
        </row>
        <row r="191">
          <cell r="W191">
            <v>15.18</v>
          </cell>
        </row>
        <row r="192">
          <cell r="B192" t="str">
            <v>扶贫济困医疗基金</v>
          </cell>
          <cell r="C192" t="str">
            <v>健康扶贫</v>
          </cell>
          <cell r="D192" t="str">
            <v>接受医疗救助</v>
          </cell>
          <cell r="E192" t="str">
            <v>巩固提升类项目</v>
          </cell>
          <cell r="F192" t="str">
            <v>5100000983524344</v>
          </cell>
          <cell r="G192" t="str">
            <v>对全区建档立卡贫困人员、纳入民政救助的9类人员医保目录外医疗费用按比例救助，每人每年最高救助额度不超过5万元。</v>
          </cell>
          <cell r="H192" t="str">
            <v>是</v>
          </cell>
          <cell r="I192" t="str">
            <v>否</v>
          </cell>
          <cell r="J192" t="str">
            <v>否</v>
          </cell>
          <cell r="K192" t="str">
            <v>否</v>
          </cell>
          <cell r="L192" t="str">
            <v>全区</v>
          </cell>
          <cell r="M192" t="str">
            <v>区医保局</v>
          </cell>
          <cell r="N192" t="str">
            <v>2021.04.28</v>
          </cell>
          <cell r="O192">
            <v>2021.01</v>
          </cell>
          <cell r="P192">
            <v>2021.12</v>
          </cell>
          <cell r="Q192" t="str">
            <v>减轻困难群众医疗费用负担，健全社会保障体系。</v>
          </cell>
          <cell r="R192" t="str">
            <v>是</v>
          </cell>
          <cell r="S192">
            <v>16</v>
          </cell>
          <cell r="T192" t="str">
            <v>南川扶组办发〔2021〕17号</v>
          </cell>
          <cell r="U192">
            <v>280</v>
          </cell>
        </row>
        <row r="192">
          <cell r="X192">
            <v>280</v>
          </cell>
        </row>
        <row r="193">
          <cell r="B193" t="str">
            <v>农村危房改造配套资金</v>
          </cell>
          <cell r="C193" t="str">
            <v>危房改造</v>
          </cell>
          <cell r="D193" t="str">
            <v>农村危房改造</v>
          </cell>
          <cell r="E193" t="str">
            <v>巩固提升类项目</v>
          </cell>
          <cell r="F193" t="str">
            <v>5100000983526461</v>
          </cell>
          <cell r="G193" t="str">
            <v>2020年农村C级危房改造292户、D级危房改造461户。</v>
          </cell>
          <cell r="H193" t="str">
            <v>是</v>
          </cell>
          <cell r="I193" t="str">
            <v>否</v>
          </cell>
          <cell r="J193" t="str">
            <v>否</v>
          </cell>
          <cell r="K193" t="str">
            <v>否</v>
          </cell>
          <cell r="L193" t="str">
            <v>全区</v>
          </cell>
          <cell r="M193" t="str">
            <v>区住建委</v>
          </cell>
          <cell r="N193" t="str">
            <v>2021.04.28</v>
          </cell>
          <cell r="O193">
            <v>2021.01</v>
          </cell>
          <cell r="P193">
            <v>2021.12</v>
          </cell>
          <cell r="Q193" t="str">
            <v>解决农村建卡贫困户、低保户、分散供养五保户等群众居住安全。</v>
          </cell>
          <cell r="R193" t="str">
            <v>是</v>
          </cell>
          <cell r="S193">
            <v>17</v>
          </cell>
          <cell r="T193" t="str">
            <v>南川扶组办发〔2021〕17号</v>
          </cell>
          <cell r="U193">
            <v>660</v>
          </cell>
        </row>
        <row r="193">
          <cell r="X193">
            <v>660</v>
          </cell>
        </row>
        <row r="194">
          <cell r="B194" t="str">
            <v>健康扶贫政府兜底资金</v>
          </cell>
          <cell r="C194" t="str">
            <v>健康扶贫</v>
          </cell>
          <cell r="D194" t="str">
            <v>接受医疗救助</v>
          </cell>
          <cell r="E194" t="str">
            <v>巩固提升类项目</v>
          </cell>
          <cell r="F194" t="str">
            <v>5100000983524853</v>
          </cell>
          <cell r="G194" t="str">
            <v>全面落实农村建档立卡贫困人口住院经基本医保、大病保险、扶贫济困医疗基金、民政医疗救助、健康扶贫医疗基金及精准脱贫保险报销后个人自付超出总金额10%的部分，慢病、重特大疾病门诊经上述报销后个人自付超出总金额20%的部分由健康扶贫政府兜底资金解决。</v>
          </cell>
          <cell r="H194" t="str">
            <v>是</v>
          </cell>
          <cell r="I194" t="str">
            <v>否</v>
          </cell>
          <cell r="J194" t="str">
            <v>否</v>
          </cell>
          <cell r="K194" t="str">
            <v>否</v>
          </cell>
          <cell r="L194" t="str">
            <v>全区</v>
          </cell>
          <cell r="M194" t="str">
            <v>区卫健委</v>
          </cell>
          <cell r="N194" t="str">
            <v>2021.04.28</v>
          </cell>
          <cell r="O194">
            <v>2021.01</v>
          </cell>
          <cell r="P194">
            <v>2021.12</v>
          </cell>
          <cell r="Q194" t="str">
            <v>减少农村建档立卡贫困户医疗支出，降低因病致贫返贫风险。</v>
          </cell>
          <cell r="R194" t="str">
            <v>是</v>
          </cell>
          <cell r="S194">
            <v>15</v>
          </cell>
          <cell r="T194" t="str">
            <v>南川扶组办发〔2021〕17号</v>
          </cell>
          <cell r="U194">
            <v>1575</v>
          </cell>
        </row>
        <row r="194">
          <cell r="X194">
            <v>1575</v>
          </cell>
        </row>
        <row r="195">
          <cell r="B195" t="str">
            <v>重庆籍建档立卡贫困家庭大学生资助</v>
          </cell>
          <cell r="C195" t="str">
            <v>教育扶贫</v>
          </cell>
          <cell r="D195" t="str">
            <v>其他教育扶贫</v>
          </cell>
          <cell r="E195" t="str">
            <v>巩固提升类项目</v>
          </cell>
          <cell r="F195" t="str">
            <v>5100000983407118</v>
          </cell>
          <cell r="G195" t="str">
            <v>用于重庆籍建档立卡贫困家庭大学生资助（区县财政承担部分）。</v>
          </cell>
          <cell r="H195" t="str">
            <v>是</v>
          </cell>
          <cell r="I195" t="str">
            <v>否</v>
          </cell>
          <cell r="J195" t="str">
            <v>否</v>
          </cell>
          <cell r="K195" t="str">
            <v>否</v>
          </cell>
          <cell r="L195" t="str">
            <v>全区</v>
          </cell>
          <cell r="M195" t="str">
            <v>区教委</v>
          </cell>
          <cell r="N195" t="str">
            <v>2021.04.28</v>
          </cell>
          <cell r="O195">
            <v>2021.01</v>
          </cell>
          <cell r="P195">
            <v>2021.12</v>
          </cell>
          <cell r="Q195" t="str">
            <v>进一步完善建档立卡贫困家庭资助政策，切实减轻建档立卡贫困家庭大学生支出负担。确保每一名建档立卡大学生“能上学”、“上好学”发挥教育斩断贫困代际的传递作用，确保实现高质量稳定脱贫。</v>
          </cell>
          <cell r="R195" t="str">
            <v>是</v>
          </cell>
          <cell r="S195">
            <v>3</v>
          </cell>
          <cell r="T195" t="str">
            <v>南川扶组办发〔2021〕17号</v>
          </cell>
          <cell r="U195">
            <v>450</v>
          </cell>
        </row>
        <row r="195">
          <cell r="X195">
            <v>450</v>
          </cell>
        </row>
        <row r="196">
          <cell r="B196" t="str">
            <v>5年救助计划</v>
          </cell>
          <cell r="C196" t="str">
            <v>教育扶贫</v>
          </cell>
          <cell r="D196" t="str">
            <v>其他教育扶贫</v>
          </cell>
          <cell r="E196" t="str">
            <v>巩固提升类项目</v>
          </cell>
          <cell r="F196" t="str">
            <v>5100000983529520</v>
          </cell>
          <cell r="G196" t="str">
            <v>在建卡贫困户教育普惠政策的基础上，对在我区就读的学前教育、义务教育、普通高中教育、中职教育中的建卡贫困户子女分别给予资助。资助标准为学前教育每生每期100元，义务教育每生每期200元，普通高中教育每生每期400元，中职教育每生每期300元。</v>
          </cell>
          <cell r="H196" t="str">
            <v>是</v>
          </cell>
          <cell r="I196" t="str">
            <v>否</v>
          </cell>
          <cell r="J196" t="str">
            <v>否</v>
          </cell>
          <cell r="K196" t="str">
            <v>否</v>
          </cell>
          <cell r="L196" t="str">
            <v>全区</v>
          </cell>
          <cell r="M196" t="str">
            <v>区教委</v>
          </cell>
          <cell r="N196" t="str">
            <v>2021.04.28</v>
          </cell>
          <cell r="O196">
            <v>2021.01</v>
          </cell>
          <cell r="P196">
            <v>2021.12</v>
          </cell>
          <cell r="Q196" t="str">
            <v>资助学前教育、义务教育、普通高中教育、中职教育中的建卡贫困户子女，通过兑现落实资助政策和教育扶贫扶智，围绕义务教育优质均衡发展，缩小城乡差距，大力培养贫困家庭孩子，为实现巩固脱贫攻坚目标，全面建成小康社会奠定基础。</v>
          </cell>
          <cell r="R196" t="str">
            <v>是</v>
          </cell>
          <cell r="S196">
            <v>4</v>
          </cell>
          <cell r="T196" t="str">
            <v>南川扶组办发〔2021〕17号</v>
          </cell>
          <cell r="U196">
            <v>380</v>
          </cell>
        </row>
        <row r="196">
          <cell r="X196">
            <v>380</v>
          </cell>
        </row>
        <row r="197">
          <cell r="B197" t="str">
            <v>南川区2021年贫困户购买合作医疗保险补贴</v>
          </cell>
          <cell r="C197" t="str">
            <v>健康扶贫</v>
          </cell>
          <cell r="D197" t="str">
            <v>参加城乡居民基本医疗保险</v>
          </cell>
          <cell r="E197" t="str">
            <v>巩固提升类项目</v>
          </cell>
          <cell r="F197" t="str">
            <v>5100000983496313</v>
          </cell>
          <cell r="G197" t="str">
            <v>对全区已脱贫建卡贫困人口参加合作医疗保险实施补贴，补助标准200元/人•年。</v>
          </cell>
          <cell r="H197" t="str">
            <v>是</v>
          </cell>
          <cell r="I197" t="str">
            <v>否</v>
          </cell>
          <cell r="J197" t="str">
            <v>否</v>
          </cell>
          <cell r="K197" t="str">
            <v>否</v>
          </cell>
          <cell r="L197" t="str">
            <v>全区</v>
          </cell>
          <cell r="M197" t="str">
            <v>区乡村振兴局</v>
          </cell>
          <cell r="N197" t="str">
            <v>2021.04.28</v>
          </cell>
          <cell r="O197">
            <v>2021.01</v>
          </cell>
          <cell r="P197">
            <v>2021.12</v>
          </cell>
          <cell r="Q197" t="str">
            <v>项目按200元/人•年标准补助贫困户人，使贫困户医疗得到保障。</v>
          </cell>
          <cell r="R197" t="str">
            <v>是</v>
          </cell>
          <cell r="S197">
            <v>14</v>
          </cell>
          <cell r="T197" t="str">
            <v>南川扶组办发〔2021〕17号</v>
          </cell>
          <cell r="U197">
            <v>307</v>
          </cell>
        </row>
        <row r="197">
          <cell r="X197">
            <v>307</v>
          </cell>
        </row>
        <row r="198">
          <cell r="B198" t="str">
            <v>前星村乡村振兴以工代赈示范工程</v>
          </cell>
          <cell r="C198" t="str">
            <v>产业项目</v>
          </cell>
          <cell r="D198" t="str">
            <v>其他</v>
          </cell>
          <cell r="E198" t="str">
            <v>巩固提升类项目</v>
          </cell>
          <cell r="F198" t="str">
            <v>5100000994976374</v>
          </cell>
          <cell r="G198" t="str">
            <v>新建生态停车场3个2800平方米，新建产业耕作道5公里，宽2.5米。</v>
          </cell>
          <cell r="H198" t="str">
            <v>是</v>
          </cell>
          <cell r="I198" t="str">
            <v>否</v>
          </cell>
          <cell r="J198" t="str">
            <v>否</v>
          </cell>
          <cell r="K198" t="str">
            <v>否</v>
          </cell>
          <cell r="L198" t="str">
            <v>头渡镇</v>
          </cell>
          <cell r="M198" t="str">
            <v>区发展改革委</v>
          </cell>
          <cell r="N198" t="str">
            <v>2021.07.08</v>
          </cell>
          <cell r="O198">
            <v>2021.8</v>
          </cell>
          <cell r="P198">
            <v>2022.3</v>
          </cell>
          <cell r="Q198" t="str">
            <v>项目实施可以缓解水滩安置区停车难问题，推动水滩安置区产业发展和乡村旅游发展</v>
          </cell>
          <cell r="R198" t="str">
            <v>是</v>
          </cell>
          <cell r="S198">
            <v>28</v>
          </cell>
          <cell r="T198" t="str">
            <v>南川发改委发〔2021〕317号</v>
          </cell>
          <cell r="U198">
            <v>480</v>
          </cell>
        </row>
        <row r="198">
          <cell r="W198">
            <v>480</v>
          </cell>
        </row>
        <row r="199">
          <cell r="B199" t="str">
            <v>河图镇骑坪村人居环境整治建设项目</v>
          </cell>
          <cell r="C199" t="str">
            <v>村基础设施</v>
          </cell>
          <cell r="D199" t="str">
            <v>其他</v>
          </cell>
          <cell r="E199" t="str">
            <v>巩固提升类项目</v>
          </cell>
          <cell r="F199" t="str">
            <v>5100000991884284</v>
          </cell>
          <cell r="G199" t="str">
            <v>庭院栏杆安装175米；墙面整治280㎡；排污沟整治70米；屋顶整治636㎡；绿化、美化农户周边环境40㎡；院坝硬化333㎡；入户路硬化175㎡。</v>
          </cell>
          <cell r="H199" t="str">
            <v>否</v>
          </cell>
          <cell r="I199" t="str">
            <v>否</v>
          </cell>
          <cell r="J199" t="str">
            <v>否</v>
          </cell>
          <cell r="K199" t="str">
            <v>否</v>
          </cell>
          <cell r="L199" t="str">
            <v>河图镇</v>
          </cell>
          <cell r="M199" t="str">
            <v>区民宗委</v>
          </cell>
          <cell r="N199" t="str">
            <v>2021.04.07</v>
          </cell>
          <cell r="O199">
            <v>2021.5</v>
          </cell>
          <cell r="P199" t="str">
            <v>2021.10</v>
          </cell>
          <cell r="Q199" t="str">
            <v>改善该村2组及周边50余户160余人出行及人居环境。</v>
          </cell>
          <cell r="R199" t="str">
            <v>是</v>
          </cell>
          <cell r="S199">
            <v>18</v>
          </cell>
          <cell r="T199" t="str">
            <v>南川民宗发〔2021〕1号</v>
          </cell>
          <cell r="U199">
            <v>30</v>
          </cell>
          <cell r="V199">
            <v>20</v>
          </cell>
          <cell r="W199">
            <v>10</v>
          </cell>
        </row>
        <row r="200">
          <cell r="B200" t="str">
            <v>重庆市南川区林木良种场2021年国有贫困林场扶贫资金项目—枯死松树除治项目</v>
          </cell>
          <cell r="C200" t="str">
            <v>产业项目</v>
          </cell>
          <cell r="D200" t="str">
            <v>其他</v>
          </cell>
          <cell r="E200" t="str">
            <v>巩固提升类项目</v>
          </cell>
          <cell r="F200" t="str">
            <v>5100000970229001</v>
          </cell>
          <cell r="G200" t="str">
            <v>除治贫困国有林场国有林区域枯死松树1.2万株以上，为南川区贫困户提供10个临时性就业工作岗位。</v>
          </cell>
          <cell r="H200" t="str">
            <v>是</v>
          </cell>
          <cell r="I200" t="str">
            <v>否</v>
          </cell>
          <cell r="J200" t="str">
            <v>否</v>
          </cell>
          <cell r="K200" t="str">
            <v>否</v>
          </cell>
          <cell r="L200" t="str">
            <v>林木良种场</v>
          </cell>
          <cell r="M200" t="str">
            <v>区林业局</v>
          </cell>
          <cell r="N200" t="str">
            <v>2020.12.17</v>
          </cell>
          <cell r="O200">
            <v>2021.1</v>
          </cell>
          <cell r="P200">
            <v>2021.6</v>
          </cell>
          <cell r="Q200" t="str">
            <v>除治贫困国有林场国有林区域枯死松树1.2万株以上，有效防治枯死松树扩散蔓延损害林地资源，使森林资源、生态得到有效保护。为南川区贫困户提供10个临时性就业工作岗位，人均增加务工工资收入2000元/人。</v>
          </cell>
          <cell r="R200" t="str">
            <v>是</v>
          </cell>
          <cell r="S200">
            <v>1</v>
          </cell>
          <cell r="T200" t="str">
            <v>南川林发〔2020〕244号</v>
          </cell>
          <cell r="U200">
            <v>120</v>
          </cell>
        </row>
        <row r="200">
          <cell r="W200">
            <v>120</v>
          </cell>
        </row>
        <row r="201">
          <cell r="B201" t="str">
            <v>重庆市南川区林木良种场2021年种子园生产业务用房维修维护项目</v>
          </cell>
          <cell r="C201" t="str">
            <v>村基础设施</v>
          </cell>
          <cell r="D201" t="str">
            <v>其他</v>
          </cell>
          <cell r="E201" t="str">
            <v>巩固提升类项目</v>
          </cell>
          <cell r="F201" t="str">
            <v>5100000995376940</v>
          </cell>
          <cell r="G201" t="str">
            <v>兴隆种子园生产业务用房维修维护项目维修总建筑面积1456平方米。为南川区周边脱贫人口或监测对象提供3个临时性就业工作岗位。</v>
          </cell>
          <cell r="H201" t="str">
            <v>是</v>
          </cell>
          <cell r="I201" t="str">
            <v>否</v>
          </cell>
          <cell r="J201" t="str">
            <v>否</v>
          </cell>
          <cell r="K201" t="str">
            <v>否</v>
          </cell>
          <cell r="L201" t="str">
            <v>兴隆镇</v>
          </cell>
          <cell r="M201" t="str">
            <v>区林业局</v>
          </cell>
          <cell r="N201" t="str">
            <v>2021.06.02</v>
          </cell>
          <cell r="O201">
            <v>2021.6</v>
          </cell>
          <cell r="P201">
            <v>2021.12</v>
          </cell>
          <cell r="Q201" t="str">
            <v>完成兴隆种子园房生产业务用房维修维护项目总建筑面积1456平方米。 改善林木良种基地办公环境，提升林木良种培育基础条件，确保林业资源的总体质量，为林业经济的发展提供基础保障。为南川区周边脱贫人口或监测对象提供3个临时性就业工作岗位，人均增加务工工资收入2000元/人。</v>
          </cell>
          <cell r="R201" t="str">
            <v>是</v>
          </cell>
          <cell r="S201">
            <v>2</v>
          </cell>
          <cell r="T201" t="str">
            <v>南川林发〔2021〕144号</v>
          </cell>
          <cell r="U201">
            <v>120</v>
          </cell>
          <cell r="V201">
            <v>120</v>
          </cell>
        </row>
        <row r="202">
          <cell r="B202" t="str">
            <v>山王坪镇庙坝村三社公路建设项目</v>
          </cell>
          <cell r="C202" t="str">
            <v>村基础设施</v>
          </cell>
          <cell r="D202" t="str">
            <v>通村、组硬化路及护栏</v>
          </cell>
          <cell r="E202" t="str">
            <v>巩固提升类项目</v>
          </cell>
          <cell r="F202" t="str">
            <v>5100001000450576</v>
          </cell>
          <cell r="G202" t="str">
            <v>黑桃树屋基至大土路段2.2公里路 肩、边沟建设（路肩宽30cm、边沟 20cmx30cm）及堡坎 llOm，建设。</v>
          </cell>
          <cell r="H202" t="str">
            <v>是</v>
          </cell>
          <cell r="I202" t="str">
            <v>否</v>
          </cell>
          <cell r="J202" t="str">
            <v>否</v>
          </cell>
          <cell r="K202" t="str">
            <v>否</v>
          </cell>
          <cell r="L202" t="str">
            <v>山王坪镇</v>
          </cell>
          <cell r="M202" t="str">
            <v>区民宗委</v>
          </cell>
          <cell r="N202" t="str">
            <v>2021.08.10</v>
          </cell>
          <cell r="O202">
            <v>2021.8</v>
          </cell>
          <cell r="P202" t="str">
            <v>2021.10</v>
          </cell>
          <cell r="Q202" t="str">
            <v>解决当地群众121余人（其中少数民族4人，脱贫人口34人，监测户3人，边缘户3人）出行困难，方便当地群众生产生活，推动经济发展。</v>
          </cell>
          <cell r="R202" t="str">
            <v>是</v>
          </cell>
          <cell r="S202">
            <v>223</v>
          </cell>
          <cell r="T202" t="str">
            <v>南川民宗发〔2021〕2号</v>
          </cell>
          <cell r="U202">
            <v>30</v>
          </cell>
        </row>
        <row r="202">
          <cell r="W202">
            <v>30</v>
          </cell>
        </row>
        <row r="203">
          <cell r="B203" t="str">
            <v>河图镇虎头村、 上河村人饮管网 改造项目</v>
          </cell>
          <cell r="C203" t="str">
            <v>村基础设施</v>
          </cell>
          <cell r="D203" t="str">
            <v>其他</v>
          </cell>
          <cell r="E203" t="str">
            <v>巩固提升类项目</v>
          </cell>
          <cell r="F203" t="str">
            <v>5100001000452769</v>
          </cell>
          <cell r="G203" t="str">
            <v>安装饮水管网10100m, 土石方开挖 及回填1000m3,砕回填88m3,闸阀 井12座。</v>
          </cell>
          <cell r="H203" t="str">
            <v>否</v>
          </cell>
          <cell r="I203" t="str">
            <v>否</v>
          </cell>
          <cell r="J203" t="str">
            <v>否</v>
          </cell>
          <cell r="K203" t="str">
            <v>否</v>
          </cell>
          <cell r="L203" t="str">
            <v>河图镇</v>
          </cell>
          <cell r="M203" t="str">
            <v>区民宗委</v>
          </cell>
          <cell r="N203" t="str">
            <v>2021.08.10</v>
          </cell>
          <cell r="O203">
            <v>2021.8</v>
          </cell>
          <cell r="P203" t="str">
            <v>2021.10</v>
          </cell>
          <cell r="Q203" t="str">
            <v>解决虎头村、上河村48户182人（其中贫困户9户28人）解决虎头村、上河村48户182人改善饮水质量，减少疾病传染，使群众生活质量和健康水平得以保障。</v>
          </cell>
          <cell r="R203" t="str">
            <v>是</v>
          </cell>
          <cell r="S203">
            <v>224</v>
          </cell>
          <cell r="T203" t="str">
            <v>南川民宗发〔2021〕2号</v>
          </cell>
          <cell r="U203">
            <v>20</v>
          </cell>
        </row>
        <row r="203">
          <cell r="W203">
            <v>20</v>
          </cell>
        </row>
        <row r="204">
          <cell r="B204" t="str">
            <v>南川区民主镇易地扶贫搬迁后续扶持建设项目
</v>
          </cell>
          <cell r="C204" t="str">
            <v>村基础设施</v>
          </cell>
          <cell r="D204" t="str">
            <v>其他</v>
          </cell>
          <cell r="E204" t="str">
            <v>巩固提升类项目</v>
          </cell>
          <cell r="F204" t="str">
            <v>5100001005457818</v>
          </cell>
          <cell r="G204" t="str">
            <v>新建养殖水池5个40亩，修筑坝体10000立方米，安装防护栏350米。新建水渠500米，安装排水管道500米，新建溢洪道500米。新建生产便道1400米；新建产业路宽4.5米，长1公里；完善照明等配套设施</v>
          </cell>
          <cell r="H204" t="str">
            <v>是</v>
          </cell>
          <cell r="I204" t="str">
            <v>否</v>
          </cell>
          <cell r="J204" t="str">
            <v>否</v>
          </cell>
          <cell r="K204" t="str">
            <v>是</v>
          </cell>
          <cell r="L204" t="str">
            <v>民主镇</v>
          </cell>
          <cell r="M204" t="str">
            <v>区发改委</v>
          </cell>
          <cell r="N204">
            <v>2021.09</v>
          </cell>
          <cell r="O204">
            <v>2021.1</v>
          </cell>
          <cell r="P204">
            <v>2021.12</v>
          </cell>
          <cell r="Q204" t="str">
            <v>项目实施可以完善养殖基地基础设施，促进民主镇文福村产业振兴</v>
          </cell>
          <cell r="R204" t="str">
            <v>是</v>
          </cell>
          <cell r="S204">
            <v>233</v>
          </cell>
          <cell r="T204" t="str">
            <v>南川发改委发〔2021〕437号</v>
          </cell>
          <cell r="U204">
            <v>360</v>
          </cell>
        </row>
        <row r="204">
          <cell r="W204">
            <v>360</v>
          </cell>
        </row>
        <row r="205">
          <cell r="B205" t="str">
            <v>南川区雨露计划职业教育补助</v>
          </cell>
          <cell r="C205" t="str">
            <v>教育扶贫</v>
          </cell>
          <cell r="D205" t="str">
            <v>享受“雨露计划”职业教育补助</v>
          </cell>
          <cell r="E205" t="str">
            <v>巩固提升类项目</v>
          </cell>
          <cell r="F205" t="str">
            <v>5100001005452583</v>
          </cell>
          <cell r="G205" t="str">
            <v>建卡脱贫户家庭、监测户家庭中接受中、高职教育的子女，每人秋季补助1500元。</v>
          </cell>
          <cell r="H205" t="str">
            <v>是</v>
          </cell>
          <cell r="I205" t="str">
            <v>否</v>
          </cell>
          <cell r="J205" t="str">
            <v>否</v>
          </cell>
          <cell r="K205" t="str">
            <v>否</v>
          </cell>
          <cell r="L205" t="str">
            <v>南川区</v>
          </cell>
          <cell r="M205" t="str">
            <v>区乡村振兴局</v>
          </cell>
          <cell r="N205">
            <v>2021.1</v>
          </cell>
          <cell r="O205">
            <v>2021.9</v>
          </cell>
          <cell r="P205">
            <v>2021.12</v>
          </cell>
          <cell r="Q205" t="str">
            <v>建卡脱贫户家庭、监测户家庭中接受中、高职教育的子女资助应补尽补。</v>
          </cell>
          <cell r="R205" t="str">
            <v>是</v>
          </cell>
          <cell r="S205">
            <v>230</v>
          </cell>
          <cell r="T205" t="str">
            <v>南川乡振发〔2021〕20号</v>
          </cell>
          <cell r="U205">
            <v>272</v>
          </cell>
        </row>
        <row r="205">
          <cell r="W205">
            <v>272</v>
          </cell>
        </row>
        <row r="206">
          <cell r="B206" t="str">
            <v>南川区头渡镇柏枝村1社社道公路建设</v>
          </cell>
          <cell r="C206" t="str">
            <v>村基础设施</v>
          </cell>
          <cell r="D206" t="str">
            <v>通村、组硬化路及护栏</v>
          </cell>
          <cell r="E206" t="str">
            <v>巩固提升类项目</v>
          </cell>
          <cell r="F206" t="str">
            <v>5100001005539460</v>
          </cell>
          <cell r="G206" t="str">
            <v>维修整治柏枝村1社社道公路1.3公里，修建堡坎1050立方米，恢复水泥路面2处。</v>
          </cell>
          <cell r="H206" t="str">
            <v>是</v>
          </cell>
          <cell r="I206" t="str">
            <v>否</v>
          </cell>
          <cell r="J206" t="str">
            <v>否</v>
          </cell>
          <cell r="K206" t="str">
            <v>否</v>
          </cell>
          <cell r="L206" t="str">
            <v>头渡镇</v>
          </cell>
          <cell r="M206" t="str">
            <v>头渡镇</v>
          </cell>
          <cell r="N206">
            <v>2021.1</v>
          </cell>
          <cell r="O206">
            <v>2021.7</v>
          </cell>
          <cell r="P206">
            <v>2022.1</v>
          </cell>
          <cell r="Q206" t="str">
            <v>项目实施可解决2个农业社146户469人的出行，促进沿线方竹笋产业发展，巩固脱贫攻坚成果。</v>
          </cell>
          <cell r="R206" t="str">
            <v>是</v>
          </cell>
          <cell r="S206">
            <v>232</v>
          </cell>
          <cell r="T206" t="str">
            <v>南川乡振发〔2021〕20号</v>
          </cell>
          <cell r="U206">
            <v>30</v>
          </cell>
        </row>
        <row r="206">
          <cell r="W206">
            <v>30</v>
          </cell>
        </row>
        <row r="207">
          <cell r="B207" t="str">
            <v>南川区中桥乡普陀村富硒米生产加工车间及直播间建设项目</v>
          </cell>
          <cell r="C207" t="str">
            <v>村基础设施</v>
          </cell>
          <cell r="D207" t="str">
            <v>其他</v>
          </cell>
          <cell r="E207" t="str">
            <v>巩固提升类项目</v>
          </cell>
          <cell r="F207" t="str">
            <v>5100001005452944</v>
          </cell>
          <cell r="G207" t="str">
            <v>生产加工及直播车间：富硒米加工，购买碾米机一台、密封机一台、打码机一个、直播设备一套、包装袋2000个，生产加工车间及直播间配套设施建设</v>
          </cell>
          <cell r="H207" t="str">
            <v>是</v>
          </cell>
          <cell r="I207" t="str">
            <v>否</v>
          </cell>
          <cell r="J207" t="str">
            <v>否</v>
          </cell>
          <cell r="K207" t="str">
            <v>否</v>
          </cell>
          <cell r="L207" t="str">
            <v>中桥乡</v>
          </cell>
          <cell r="M207" t="str">
            <v>中桥乡</v>
          </cell>
          <cell r="N207">
            <v>2021.1</v>
          </cell>
          <cell r="O207">
            <v>2021.06</v>
          </cell>
          <cell r="P207">
            <v>2021.12</v>
          </cell>
          <cell r="Q207" t="str">
            <v>本项目通过富硒米生产加工车间及直播间建设，带动村民28户126人发展产业，其中脱贫户8户29人。</v>
          </cell>
          <cell r="R207" t="str">
            <v>是</v>
          </cell>
          <cell r="S207">
            <v>145</v>
          </cell>
          <cell r="T207" t="str">
            <v>南川乡振发〔2021〕20号</v>
          </cell>
          <cell r="U207">
            <v>20</v>
          </cell>
        </row>
        <row r="207">
          <cell r="W207">
            <v>20</v>
          </cell>
        </row>
        <row r="208">
          <cell r="B208" t="str">
            <v>南川区三泉镇观音村观音岩公厕项目</v>
          </cell>
          <cell r="C208" t="str">
            <v>村基础设施</v>
          </cell>
          <cell r="D208" t="str">
            <v>其他</v>
          </cell>
          <cell r="E208" t="str">
            <v>巩固提升类项目</v>
          </cell>
          <cell r="F208" t="str">
            <v>5100000994654343</v>
          </cell>
          <cell r="G208" t="str">
            <v>新建和改造旅游公厕2座，包含主体建筑与化粪池，占地约80平方米</v>
          </cell>
          <cell r="H208" t="str">
            <v>是</v>
          </cell>
          <cell r="I208" t="str">
            <v>否</v>
          </cell>
          <cell r="J208" t="str">
            <v>否</v>
          </cell>
          <cell r="K208" t="str">
            <v>否</v>
          </cell>
          <cell r="L208" t="str">
            <v>三泉镇</v>
          </cell>
          <cell r="M208" t="str">
            <v>三泉镇</v>
          </cell>
          <cell r="N208">
            <v>2021.1</v>
          </cell>
          <cell r="O208" t="str">
            <v>2021.10</v>
          </cell>
          <cell r="P208">
            <v>2021.12</v>
          </cell>
          <cell r="Q208" t="str">
            <v>项目实施可完善产业基础设施建设，观音村400人受益解决村民和游客卫生公厕问题</v>
          </cell>
          <cell r="R208" t="str">
            <v>是</v>
          </cell>
          <cell r="S208">
            <v>234</v>
          </cell>
          <cell r="T208" t="str">
            <v>南川乡振发〔2021〕24号</v>
          </cell>
          <cell r="U208">
            <v>10</v>
          </cell>
        </row>
        <row r="208">
          <cell r="W208">
            <v>10</v>
          </cell>
        </row>
        <row r="209">
          <cell r="B209" t="str">
            <v>南川区黎香湖镇2021年农村道路建设项目</v>
          </cell>
          <cell r="C209" t="str">
            <v>村基础设施</v>
          </cell>
          <cell r="D209" t="str">
            <v>通村、组硬化路及护栏</v>
          </cell>
          <cell r="E209" t="str">
            <v>巩固提升类项目</v>
          </cell>
          <cell r="F209" t="str">
            <v>5100001005452947</v>
          </cell>
          <cell r="G209" t="str">
            <v>新开挖大猪圈-晏家屋基，鱼房-石坝通社路1.6公里，宽4.5米。新开挖水冲子-方家沟，水厂-兰开容屋侧连接路1.7公里，宽4.5米。</v>
          </cell>
          <cell r="H209" t="str">
            <v>是</v>
          </cell>
          <cell r="I209" t="str">
            <v>否</v>
          </cell>
          <cell r="J209" t="str">
            <v>否</v>
          </cell>
          <cell r="K209" t="str">
            <v>否</v>
          </cell>
          <cell r="L209" t="str">
            <v>黎香湖镇</v>
          </cell>
          <cell r="M209" t="str">
            <v>黎香湖镇</v>
          </cell>
          <cell r="N209">
            <v>2021.1</v>
          </cell>
          <cell r="O209">
            <v>2021.06</v>
          </cell>
          <cell r="P209">
            <v>2021.11</v>
          </cell>
          <cell r="Q209" t="str">
            <v>方便群众出行，改善当地群众生活生产条件</v>
          </cell>
          <cell r="R209" t="str">
            <v>是</v>
          </cell>
          <cell r="S209">
            <v>240</v>
          </cell>
          <cell r="T209" t="str">
            <v>南川乡振发〔2021〕32号</v>
          </cell>
          <cell r="U209">
            <v>64</v>
          </cell>
          <cell r="V209">
            <v>64</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项目库备案表"/>
      <sheetName val="勿删"/>
      <sheetName val="备注"/>
    </sheetNames>
    <sheetDataSet>
      <sheetData sheetId="0">
        <row r="3">
          <cell r="B3" t="str">
            <v>项目名称</v>
          </cell>
          <cell r="C3" t="str">
            <v>项目类型</v>
          </cell>
          <cell r="D3" t="str">
            <v>项目子类型</v>
          </cell>
          <cell r="E3" t="str">
            <v>建设任务</v>
          </cell>
          <cell r="F3" t="str">
            <v>建设性质</v>
          </cell>
          <cell r="G3" t="str">
            <v>实施地点</v>
          </cell>
        </row>
        <row r="8">
          <cell r="B8" t="str">
            <v>重庆市南川区兴又缘茶叶有限公司技改项目</v>
          </cell>
          <cell r="C8" t="str">
            <v>产业项目</v>
          </cell>
          <cell r="D8" t="str">
            <v>种植养殖加工服务</v>
          </cell>
          <cell r="E8" t="str">
            <v>购买振动输送机1台、购买振动筛1台、建摊青床60平方米、车间线路改选800米、购买不锈钢萎调槽17个、购买自动理条机6台、购买自动烘干机1台、购买风选机1台、购买盛茶器100个、购买自动提香机4台</v>
          </cell>
          <cell r="F8" t="str">
            <v>改扩建</v>
          </cell>
          <cell r="G8" t="str">
            <v>永福村6社　</v>
          </cell>
        </row>
        <row r="9">
          <cell r="B9" t="str">
            <v>重庆市南川区山沟沟茶叶合作社扩建项目</v>
          </cell>
          <cell r="C9" t="str">
            <v>产业项目</v>
          </cell>
          <cell r="D9" t="str">
            <v>其他</v>
          </cell>
          <cell r="E9" t="str">
            <v>添置茶叶杀青理条机12台、茶叶输送机3台、茶叶风选机1台、茶机配套件1套、茶叶风选机1台、茶叶烘焙机3台、茶机安装服务费</v>
          </cell>
          <cell r="F9" t="str">
            <v>新建</v>
          </cell>
          <cell r="G9" t="str">
            <v>金花村</v>
          </cell>
        </row>
        <row r="10">
          <cell r="B10" t="str">
            <v>重庆市南川区林木良种场2021年种子园生产业务用房维修维护项目</v>
          </cell>
          <cell r="C10" t="str">
            <v>村基础设施</v>
          </cell>
          <cell r="D10" t="str">
            <v>其他</v>
          </cell>
          <cell r="E10" t="str">
            <v>兴隆种子园生产业务用房维修维护项目维修总建筑面积1456平方米。为南川区周边脱贫人口或监测对象提供3个临时性就业工作岗位。</v>
          </cell>
          <cell r="F10" t="str">
            <v>新建</v>
          </cell>
          <cell r="G10" t="str">
            <v>南川区兴隆镇金湖村6组（大寨子）</v>
          </cell>
        </row>
        <row r="11">
          <cell r="B11" t="str">
            <v>重庆市南川区林木良种场2021年国有贫困林场扶贫资金项目—枯死松树除治项目</v>
          </cell>
          <cell r="C11" t="str">
            <v>产业项目</v>
          </cell>
          <cell r="D11" t="str">
            <v>生态扶贫项目</v>
          </cell>
          <cell r="E11" t="str">
            <v>除治贫困国有林场国有林区域枯死松树1.2万株以上，为南川区脱贫户提供10个临时性就业工作岗位。</v>
          </cell>
          <cell r="F11" t="str">
            <v>新建</v>
          </cell>
          <cell r="G11" t="str">
            <v>南川区林木良种场所辖国有林区域内枯死松树所在地块</v>
          </cell>
        </row>
        <row r="12">
          <cell r="B12" t="str">
            <v>重庆市南川区巨昌农业开发有限公司扩建项目</v>
          </cell>
          <cell r="C12" t="str">
            <v>产业项目</v>
          </cell>
          <cell r="D12" t="str">
            <v>其他</v>
          </cell>
          <cell r="E12" t="str">
            <v>连续式茶叶理条机6CLXA(定制产品)2台，安装服务费</v>
          </cell>
          <cell r="F12" t="str">
            <v>新建</v>
          </cell>
          <cell r="G12" t="str">
            <v>金花村</v>
          </cell>
        </row>
        <row r="13">
          <cell r="B13" t="str">
            <v>重庆市茗满园茶叶种植专业合作社扩能项目</v>
          </cell>
          <cell r="C13" t="str">
            <v>产业项目</v>
          </cell>
          <cell r="D13" t="str">
            <v>种植养殖加工服务</v>
          </cell>
          <cell r="E13" t="str">
            <v>新建良种茶园5亩、新建管理房90平方米、硬化地坪100平方米、对外交流学习茶叶种植加工技术培训、购买鲜叶热风萎调槽2个、购买鲜叶摇青机2台、新建发酵室90立方米、购买双人采茶机1台。</v>
          </cell>
          <cell r="F13" t="str">
            <v>改扩建</v>
          </cell>
          <cell r="G13" t="str">
            <v>永福村6社　</v>
          </cell>
        </row>
        <row r="14">
          <cell r="B14" t="str">
            <v>致富带头人培训项目</v>
          </cell>
          <cell r="C14" t="str">
            <v>教育扶贫</v>
          </cell>
          <cell r="D14" t="str">
            <v>其他教育扶贫</v>
          </cell>
          <cell r="E14" t="str">
            <v>培训致富带头人522人</v>
          </cell>
          <cell r="F14" t="str">
            <v>新建</v>
          </cell>
          <cell r="G14" t="str">
            <v>南川区34个镇街，244个村社</v>
          </cell>
        </row>
        <row r="15">
          <cell r="B15" t="str">
            <v>雨露技工培训</v>
          </cell>
          <cell r="C15" t="str">
            <v>就业扶贫</v>
          </cell>
          <cell r="D15" t="str">
            <v>技能培训</v>
          </cell>
          <cell r="E15" t="str">
            <v>培训雨露技工120人</v>
          </cell>
          <cell r="F15" t="str">
            <v>新建</v>
          </cell>
          <cell r="G15" t="str">
            <v>南川区34个镇街，244个村社</v>
          </cell>
        </row>
        <row r="16">
          <cell r="B16" t="str">
            <v>消费扶贫手工艺编织产品加工宣传补助项目</v>
          </cell>
          <cell r="C16" t="str">
            <v>产业项目</v>
          </cell>
          <cell r="D16" t="str">
            <v>其他</v>
          </cell>
          <cell r="E16" t="str">
            <v>购买编织架30个，200元/个；实物展台25个，2120元/个；货物展架（小）38个，2000元/个；货物展架（大）2个，10000元/个；产品包装盒500个，10元/个。</v>
          </cell>
          <cell r="F16" t="str">
            <v>新建</v>
          </cell>
          <cell r="G16" t="str">
            <v>东城街道</v>
          </cell>
        </row>
        <row r="17">
          <cell r="B17" t="str">
            <v>西城街道永合居委晚熟李基地配套设施建设项目</v>
          </cell>
          <cell r="C17" t="str">
            <v>产业项目</v>
          </cell>
          <cell r="D17" t="str">
            <v>种植养殖加工服务</v>
          </cell>
          <cell r="E17" t="str">
            <v>在永合居委2、4、6组共新建生产用水池4口（其中，50立方米3口、100立方米1口）及建设附属水管网6000米、修建生产便道3公里、修建水脸-新田湾和苏家坡-长塝等2条农村公路3.1公里</v>
          </cell>
          <cell r="F17" t="str">
            <v>新建</v>
          </cell>
          <cell r="G17" t="str">
            <v>西城街道永合居委</v>
          </cell>
        </row>
        <row r="18">
          <cell r="B18" t="str">
            <v>西城街道永合居委4组人饮工程建设项目</v>
          </cell>
          <cell r="C18" t="str">
            <v>生活条件改善</v>
          </cell>
          <cell r="D18" t="str">
            <v>解决安全饮水</v>
          </cell>
          <cell r="E18" t="str">
            <v>在永合居委4组新建100m3水池一口,安装25PE管1250m</v>
          </cell>
          <cell r="F18" t="str">
            <v>新建</v>
          </cell>
          <cell r="G18" t="str">
            <v>西城街道永合居委</v>
          </cell>
        </row>
        <row r="19">
          <cell r="B19" t="str">
            <v>西城办事处安坪居委7社人饮工程（芋头沟）</v>
          </cell>
          <cell r="C19" t="str">
            <v>生活条件改善</v>
          </cell>
          <cell r="D19" t="str">
            <v>解决安全饮水</v>
          </cell>
          <cell r="E19" t="str">
            <v>安装DN50-20PPR管4700m，两阀一表38套</v>
          </cell>
          <cell r="F19" t="str">
            <v>新建</v>
          </cell>
          <cell r="G19" t="str">
            <v>安坪居委7社</v>
          </cell>
        </row>
        <row r="20">
          <cell r="B20" t="str">
            <v>脱贫户购买合作医疗保险补贴</v>
          </cell>
          <cell r="C20" t="str">
            <v>健康扶贫</v>
          </cell>
          <cell r="D20" t="str">
            <v>参加城乡居民基本医疗保险</v>
          </cell>
          <cell r="E20" t="str">
            <v>用于建卡脱贫人口购买合作医疗保险补贴</v>
          </cell>
          <cell r="F20" t="str">
            <v>新建</v>
          </cell>
          <cell r="G20" t="str">
            <v>南川区</v>
          </cell>
        </row>
        <row r="21">
          <cell r="B21" t="str">
            <v>太平场镇维修整治桥头居委（13社、16社）、高洞村人饮（石鹰涯山坪塘）工程</v>
          </cell>
          <cell r="C21" t="str">
            <v>生活条件改善</v>
          </cell>
          <cell r="D21" t="str">
            <v>解决安全饮水</v>
          </cell>
          <cell r="E21" t="str">
            <v>1.加固13社人饮水池，水池容积为100m³（规格尺寸长X宽X高=12.5米X4米X2米）。池体采用C25钢筋混凝土结构。水池顶部为预制板盖顶，预留检查口，出气口；池壁厚200mm(钢筋采用Φ16＠300单层双向拉通布置）水池底板厚250mm(钢筋采用Φ16＠300单层双向拉通布置）；
2.在水池外面露出地面用M10砂浆抹面，用规格20X20瓷砖贴面，水池四周用C25混凝土硬化80CM宽。安装溢洪管、排污管各一根；2、更换桥头16社人饮管道更换水源地（小地名：野猪凼）到桥头16社（烂田湾）
水池Φ32PE主水管800米；烂田湾水池到向家湾Φ32PE主水管1200米；更换Φ20PE管2100米到农户家中；安装水表30个。</v>
          </cell>
          <cell r="F21" t="str">
            <v>改扩建</v>
          </cell>
          <cell r="G21" t="str">
            <v>太平场镇桥头居委13社、16社，三星村4社</v>
          </cell>
        </row>
        <row r="22">
          <cell r="B22" t="str">
            <v>生猪养殖场建设项目</v>
          </cell>
          <cell r="C22" t="str">
            <v>产业项目</v>
          </cell>
          <cell r="D22" t="str">
            <v>种植养殖加工服务</v>
          </cell>
          <cell r="E22" t="str">
            <v>新建圈舍3850平方； 购置刮粪机5套、风机40台、产床20套、限位栏180位；新建水帘120平方；安装自动供料系统2套。</v>
          </cell>
          <cell r="F22" t="str">
            <v>新建</v>
          </cell>
          <cell r="G22" t="str">
            <v>水江镇山水村</v>
          </cell>
        </row>
        <row r="23">
          <cell r="B23" t="str">
            <v>山王坪镇庙坝村三社公路建设项目</v>
          </cell>
          <cell r="C23" t="str">
            <v>村基础设施</v>
          </cell>
          <cell r="D23" t="str">
            <v>其他</v>
          </cell>
          <cell r="E23" t="str">
            <v>黑桃树屋基至大土路段2.2公里路肩、边沟建设（路肩宽30cm、边沟20cm×30cm）及堡坎110m3建设。</v>
          </cell>
          <cell r="F23" t="str">
            <v>改扩建</v>
          </cell>
          <cell r="G23" t="str">
            <v>山王坪镇庙坝村三社</v>
          </cell>
        </row>
        <row r="24">
          <cell r="B24" t="str">
            <v>山王坪镇龙泉村大洞湾至猫在垭公路油化</v>
          </cell>
          <cell r="C24" t="str">
            <v>村基础设施</v>
          </cell>
          <cell r="D24" t="str">
            <v>通村、组硬化路及护栏</v>
          </cell>
          <cell r="E24" t="str">
            <v>实施龙泉村大洞湾至猫在垭2.62公里公路油化</v>
          </cell>
          <cell r="F24" t="str">
            <v>改扩建</v>
          </cell>
          <cell r="G24" t="str">
            <v>龙泉村7、8社</v>
          </cell>
        </row>
        <row r="25">
          <cell r="B25" t="str">
            <v>山王坪镇龙泉村大榜至塔杠垭口公路建设</v>
          </cell>
          <cell r="C25" t="str">
            <v>村基础设施</v>
          </cell>
          <cell r="D25" t="str">
            <v>通村、组硬化路及护栏</v>
          </cell>
          <cell r="E25" t="str">
            <v>实施龙泉村大榜至塔杠垭口1.8公里公路改造提升</v>
          </cell>
          <cell r="F25" t="str">
            <v>改扩建</v>
          </cell>
          <cell r="G25" t="str">
            <v>龙泉村6、8社</v>
          </cell>
        </row>
        <row r="26">
          <cell r="B26" t="str">
            <v>全市脱贫人口技能培训展示三等奖产业补助项目（清泉社区鲜思珍）</v>
          </cell>
          <cell r="C26" t="str">
            <v>产业项目</v>
          </cell>
          <cell r="D26" t="str">
            <v>种植养殖加工服务</v>
          </cell>
          <cell r="E26" t="str">
            <v>租赁养猪场200平方米，养殖生猪8头，购买饲料等。</v>
          </cell>
          <cell r="F26" t="str">
            <v>新建</v>
          </cell>
          <cell r="G26" t="str">
            <v>清泉社区</v>
          </cell>
        </row>
        <row r="27">
          <cell r="B27" t="str">
            <v>全市脱贫人口技能培训展示活动中，获得二、三等奖的建档立卡脱贫人口本人发展产业给予奖励补助（三秀杨双伦）</v>
          </cell>
          <cell r="C27" t="str">
            <v>产业项目</v>
          </cell>
          <cell r="D27" t="str">
            <v>种植养殖加工服务</v>
          </cell>
          <cell r="E27" t="str">
            <v>养猪7头，购买饲料8包。</v>
          </cell>
          <cell r="F27" t="str">
            <v>新建</v>
          </cell>
          <cell r="G27" t="str">
            <v>安坪2组</v>
          </cell>
        </row>
        <row r="28">
          <cell r="B28" t="str">
            <v>全市脱贫人口技能培训展示活动中，获得二、三等奖的建档立卡脱贫人口本人发展产业给予奖励补助（黄淦村谈自兰）</v>
          </cell>
          <cell r="C28" t="str">
            <v>产业项目</v>
          </cell>
          <cell r="D28" t="str">
            <v>种植养殖加工服务</v>
          </cell>
          <cell r="E28" t="str">
            <v>新建一个猪圈，长12米，宽3米,养猪2头。</v>
          </cell>
          <cell r="F28" t="str">
            <v>新建</v>
          </cell>
          <cell r="G28" t="str">
            <v>黄淦6组</v>
          </cell>
        </row>
        <row r="29">
          <cell r="B29" t="str">
            <v>全市脱贫人口技能培训三等奖产业补助项目</v>
          </cell>
          <cell r="C29" t="str">
            <v>产业项目</v>
          </cell>
          <cell r="D29" t="str">
            <v>种植养殖加工服务</v>
          </cell>
          <cell r="E29" t="str">
            <v>猪圈维修27平米，养殖3头生猪。</v>
          </cell>
          <cell r="F29" t="str">
            <v>新建</v>
          </cell>
          <cell r="G29" t="str">
            <v>大观镇</v>
          </cell>
        </row>
        <row r="30">
          <cell r="B30" t="str">
            <v>前星村乡村振兴以工代赈示范工程</v>
          </cell>
          <cell r="C30" t="str">
            <v>产业项目</v>
          </cell>
          <cell r="D30" t="str">
            <v>其他</v>
          </cell>
          <cell r="E30" t="str">
            <v>新建生态停车场3个2800平方米，新建产业耕作道长5公里，宽2.5米。</v>
          </cell>
          <cell r="F30" t="str">
            <v>新建</v>
          </cell>
          <cell r="G30" t="str">
            <v>前星村</v>
          </cell>
        </row>
        <row r="31">
          <cell r="B31" t="str">
            <v>普陀村山坪塘整治及蓄水池建设项目</v>
          </cell>
          <cell r="C31" t="str">
            <v>村基础设施</v>
          </cell>
          <cell r="D31" t="str">
            <v>其他</v>
          </cell>
          <cell r="E31" t="str">
            <v>整治王家沟山坪塘：浆砌块石内护坡340米；新建蓄水池1口5立方米</v>
          </cell>
          <cell r="F31" t="str">
            <v>新建</v>
          </cell>
          <cell r="G31" t="str">
            <v>普陀村4社</v>
          </cell>
        </row>
        <row r="32">
          <cell r="B32" t="str">
            <v>楠竹山镇谢坝村供水保障工程</v>
          </cell>
          <cell r="C32" t="str">
            <v>生活条件改善</v>
          </cell>
          <cell r="D32" t="str">
            <v>解决安全饮水</v>
          </cell>
          <cell r="E32" t="str">
            <v>安装加药机等水厂加药设施，改造用户管道3.5km，更换水表168只。</v>
          </cell>
          <cell r="F32" t="str">
            <v>新建</v>
          </cell>
          <cell r="G32" t="str">
            <v>南川区楠竹山镇</v>
          </cell>
        </row>
        <row r="33">
          <cell r="B33" t="str">
            <v>楠竹山镇锅厂村果山滑坡地灾安置点饮水工程</v>
          </cell>
          <cell r="C33" t="str">
            <v>生活条件改善</v>
          </cell>
          <cell r="D33" t="str">
            <v>解决安全饮水</v>
          </cell>
          <cell r="E33" t="str">
            <v>新建50m³钢筋砼蓄水池1口，安装DN32PE供水管网2000m,DN20PE管1000m.</v>
          </cell>
          <cell r="F33" t="str">
            <v>新建</v>
          </cell>
          <cell r="G33" t="str">
            <v>锅厂村1社寨子垭口</v>
          </cell>
        </row>
        <row r="34">
          <cell r="B34" t="str">
            <v>南川区中桥乡中溪村致富带头人（张大理）肉牛养殖基地建设项目</v>
          </cell>
          <cell r="C34" t="str">
            <v>就业扶贫</v>
          </cell>
          <cell r="D34" t="str">
            <v>就业创业补助</v>
          </cell>
          <cell r="E34" t="str">
            <v>在南川区恒普肉牛养殖场基地新建宽1.5m厚10cm长500m生产便道；购买爬山机、清储打包机、粉碎机各一台。</v>
          </cell>
          <cell r="F34" t="str">
            <v>新建</v>
          </cell>
          <cell r="G34" t="str">
            <v>中桥乡中溪村</v>
          </cell>
        </row>
        <row r="35">
          <cell r="B35" t="str">
            <v>南川区中桥乡中溪村道路建设</v>
          </cell>
          <cell r="C35" t="str">
            <v>村基础设施</v>
          </cell>
          <cell r="D35" t="str">
            <v>通村、组硬化路及护栏</v>
          </cell>
          <cell r="E35" t="str">
            <v>硬化中溪村四好农村路9条4.347公里，宽3.5米；其中碗厂沟至竹林沟道路0.98km，砖瓦厂至张家湾道0.931km，岚垭至上桐子沟道0.545km，瓦厂至雨堂坝道路0.282km，大坪至土地垭道路0.278km，赖明义家至铧厂0.182km，大园子至金沟林湾0.269km；养猪场至山顶0.694km，杨家垭口至卓房0.186km。</v>
          </cell>
          <cell r="F35" t="str">
            <v>改扩建</v>
          </cell>
          <cell r="G35" t="str">
            <v>中桥乡中溪村</v>
          </cell>
        </row>
        <row r="36">
          <cell r="B36" t="str">
            <v>南川区中桥乡中溪村2021年农业灌溉蓄水池建设项目</v>
          </cell>
          <cell r="C36" t="str">
            <v>村基础设施</v>
          </cell>
          <cell r="D36" t="str">
            <v>其他</v>
          </cell>
          <cell r="E36" t="str">
            <v>新建农业灌溉蓄水池1口30m³</v>
          </cell>
          <cell r="F36" t="str">
            <v>新建</v>
          </cell>
          <cell r="G36" t="str">
            <v>南川区中桥乡中溪村3社（小地名下水度）</v>
          </cell>
        </row>
        <row r="37">
          <cell r="B37" t="str">
            <v>南川区中桥乡燕鸣村致富带头人（刘顷）生产便道项目</v>
          </cell>
          <cell r="C37" t="str">
            <v>就业扶贫</v>
          </cell>
          <cell r="D37" t="str">
            <v>就业创业补助</v>
          </cell>
          <cell r="E37" t="str">
            <v>在6社太空丝瓜基地(70亩)：新建硬化耕作便道长1500米、宽1.5米。</v>
          </cell>
          <cell r="F37" t="str">
            <v>新建</v>
          </cell>
          <cell r="G37" t="str">
            <v>中桥乡燕鸣村</v>
          </cell>
        </row>
        <row r="38">
          <cell r="B38" t="str">
            <v>南川区中桥乡燕鸣村2021年农业灌溉蓄水池建设项目</v>
          </cell>
          <cell r="C38" t="str">
            <v>村基础设施</v>
          </cell>
          <cell r="D38" t="str">
            <v>其他</v>
          </cell>
          <cell r="E38" t="str">
            <v>新建农业灌溉蓄水池2口，其中20m³1口、80m³1口，安装32管1000米、25管3600米、20管1200米。</v>
          </cell>
          <cell r="F38" t="str">
            <v>新建</v>
          </cell>
          <cell r="G38" t="str">
            <v>南川区中桥乡燕鸣村3社（小地名大弯）、5社（小地名田榜）</v>
          </cell>
        </row>
        <row r="39">
          <cell r="B39" t="str">
            <v>南川区中桥乡普陀村致富带头人（张小明）生产厂房项目</v>
          </cell>
          <cell r="C39" t="str">
            <v>产业项目</v>
          </cell>
          <cell r="D39" t="str">
            <v>种植养殖加工服务</v>
          </cell>
          <cell r="E39" t="str">
            <v>新建生产厂房（烘房）100㎡，每平方米需要资金750元，总共需要资金7.5万元。</v>
          </cell>
          <cell r="F39" t="str">
            <v>新建</v>
          </cell>
          <cell r="G39" t="str">
            <v>中桥乡普陀村</v>
          </cell>
        </row>
        <row r="40">
          <cell r="B40" t="str">
            <v>南川区中桥乡普陀村富硒米生产加工车间及直播间建设项目</v>
          </cell>
          <cell r="C40" t="str">
            <v>村基础设施</v>
          </cell>
          <cell r="D40" t="str">
            <v>其他</v>
          </cell>
          <cell r="E40" t="str">
            <v>生产加工及直播车间：富硒米加工，购买碾米机一台、密封机一台、打码机一个、直播设备一套、包装袋2000个，生产加工车间及直播间配套设施建设</v>
          </cell>
          <cell r="F40" t="str">
            <v>新建</v>
          </cell>
          <cell r="G40" t="str">
            <v>普陀村3社</v>
          </cell>
        </row>
        <row r="41">
          <cell r="B41" t="str">
            <v>南川区中桥乡普陀村道路建设</v>
          </cell>
          <cell r="C41" t="str">
            <v>村基础设施</v>
          </cell>
          <cell r="D41" t="str">
            <v>通村、组硬化路及护栏</v>
          </cell>
          <cell r="E41" t="str">
            <v>硬化普陀村四好农村路4条2.2公里；其中4.5m宽的1条0.368公里，即对门至龙园作坊道路0.368km，3.5米宽的3条1.622公里，即唐正书屋后头至对门道路0.688km，榜上至白果树道路0.723km，大湾至新路道路0.211km。</v>
          </cell>
          <cell r="F41" t="str">
            <v>改扩建</v>
          </cell>
          <cell r="G41" t="str">
            <v>中桥乡普陀村</v>
          </cell>
        </row>
        <row r="42">
          <cell r="B42" t="str">
            <v>南川区中桥乡普陀村2021年渠堰建设项目</v>
          </cell>
          <cell r="C42" t="str">
            <v>村基础设施</v>
          </cell>
          <cell r="D42" t="str">
            <v>其他</v>
          </cell>
          <cell r="E42" t="str">
            <v>新建基本农田保护性排水沟3公里（宽40cm、高60cm、厚10cm）</v>
          </cell>
          <cell r="F42" t="str">
            <v>新建</v>
          </cell>
          <cell r="G42" t="str">
            <v>中桥乡普陀村2社
（小地名大房子——唐正书屋旁河流）</v>
          </cell>
        </row>
        <row r="43">
          <cell r="B43" t="str">
            <v>南川区中桥乡普陀村2021年农业灌溉蓄水池建设项目</v>
          </cell>
          <cell r="C43" t="str">
            <v>村基础设施</v>
          </cell>
          <cell r="D43" t="str">
            <v>其他</v>
          </cell>
          <cell r="E43" t="str">
            <v>新建农业灌溉蓄水池3个，其中150m³2口、50m³1口。</v>
          </cell>
          <cell r="F43" t="str">
            <v>新建</v>
          </cell>
          <cell r="G43" t="str">
            <v>中桥乡普陀村2社
（小地名新房子、坟儿湾）</v>
          </cell>
        </row>
        <row r="44">
          <cell r="B44" t="str">
            <v>南川区中桥乡大坪村2021年农业灌溉蓄水池建设项目</v>
          </cell>
          <cell r="C44" t="str">
            <v>村基础设施</v>
          </cell>
          <cell r="D44" t="str">
            <v>其他</v>
          </cell>
          <cell r="E44" t="str">
            <v>新建农业灌溉蓄水池1口30m³</v>
          </cell>
          <cell r="F44" t="str">
            <v>新建</v>
          </cell>
          <cell r="G44" t="str">
            <v>南川区中桥乡大坪村1社（小地名大千口）</v>
          </cell>
        </row>
        <row r="45">
          <cell r="B45" t="str">
            <v>南川区支持解决防止返贫突出问题</v>
          </cell>
          <cell r="C45" t="str">
            <v>综合保障性扶贫</v>
          </cell>
          <cell r="D45" t="str">
            <v>接受临时救助</v>
          </cell>
          <cell r="E45" t="str">
            <v>用于产业发展、小额信贷贴息、生产经营和劳动技能培训、公益岗位补助等</v>
          </cell>
          <cell r="F45" t="str">
            <v>新建</v>
          </cell>
          <cell r="G45" t="str">
            <v>南川区34个镇街，244个村社</v>
          </cell>
        </row>
        <row r="46">
          <cell r="B46" t="str">
            <v>南川区雨露计划职业教育补助</v>
          </cell>
          <cell r="C46" t="str">
            <v>教育扶贫</v>
          </cell>
          <cell r="D46" t="str">
            <v>享受“雨露计划”职业教育补助</v>
          </cell>
          <cell r="E46" t="str">
            <v>建卡脱贫户家庭、监测户家庭中接受中、高职教育的子女，每人秋季补助1500元。</v>
          </cell>
          <cell r="F46" t="str">
            <v>新建</v>
          </cell>
          <cell r="G46" t="str">
            <v>南川区</v>
          </cell>
        </row>
        <row r="47">
          <cell r="B47" t="str">
            <v>南川区兴隆镇永福村致富带头人黄兴文茶叶基地项目</v>
          </cell>
          <cell r="C47" t="str">
            <v>就业扶贫</v>
          </cell>
          <cell r="D47" t="str">
            <v>就业创业补助</v>
          </cell>
          <cell r="E47" t="str">
            <v>新建茶园产业便道1000米，宽1.8米，厚0.1米。</v>
          </cell>
          <cell r="F47" t="str">
            <v>新建</v>
          </cell>
          <cell r="G47" t="str">
            <v>兴隆镇永福村</v>
          </cell>
        </row>
        <row r="48">
          <cell r="B48" t="str">
            <v>南川区兴隆镇金星社区11组生产生活出行桥项目</v>
          </cell>
          <cell r="C48" t="str">
            <v>村基础设施</v>
          </cell>
          <cell r="D48" t="str">
            <v>其他</v>
          </cell>
          <cell r="E48" t="str">
            <v>新建金星社区11组转唐湾桥长40米，宽4.5米。</v>
          </cell>
          <cell r="F48" t="str">
            <v>改扩建</v>
          </cell>
          <cell r="G48" t="str">
            <v>金星社区11组转唐湾</v>
          </cell>
        </row>
        <row r="49">
          <cell r="B49" t="str">
            <v>南川区兴隆镇金花村致富带头人陈雪莲农产品扶贫超市建设项目</v>
          </cell>
          <cell r="C49" t="str">
            <v>就业扶贫</v>
          </cell>
          <cell r="D49" t="str">
            <v>就业创业补助</v>
          </cell>
          <cell r="E49" t="str">
            <v>新建农产品扶贫超市钢架钢化玻璃透明房60平方（提高展示效果）；安装超市货架1.8米高6层15米；超市收银设备一套；电脑及打印机一套；共计需资金10万元，申请补助资金5万元。</v>
          </cell>
          <cell r="F49" t="str">
            <v>新建</v>
          </cell>
          <cell r="G49" t="str">
            <v>兴隆镇金花村</v>
          </cell>
        </row>
        <row r="50">
          <cell r="B50" t="str">
            <v>南川区兴隆镇金花村2社四好农村路建设</v>
          </cell>
          <cell r="C50" t="str">
            <v>村基础设施</v>
          </cell>
          <cell r="D50" t="str">
            <v>通村、组硬化路及护栏</v>
          </cell>
          <cell r="E50" t="str">
            <v>蓝莓大道至环山路公路改建工程，长0.86公里（其中：蓝莓大道至杉树湾0.53公里、杉树湾至环山路0.33公里从原沥青路宽3.5米扩宽成4.5米）</v>
          </cell>
          <cell r="F50" t="str">
            <v>改扩建</v>
          </cell>
          <cell r="G50" t="str">
            <v>金花村2社</v>
          </cell>
        </row>
        <row r="51">
          <cell r="B51" t="str">
            <v>南川区兴隆镇金湖村8社黑房子水库四好农村路建设</v>
          </cell>
          <cell r="C51" t="str">
            <v>村基础设施</v>
          </cell>
          <cell r="D51" t="str">
            <v>通村、组硬化路及护栏</v>
          </cell>
          <cell r="E51" t="str">
            <v>实施金湖村黑房子水库至高屋嘴道路建设长1公里，宽4.5米 </v>
          </cell>
          <cell r="F51" t="str">
            <v>改扩建</v>
          </cell>
          <cell r="G51" t="str">
            <v>金湖村8社</v>
          </cell>
        </row>
        <row r="52">
          <cell r="B52" t="str">
            <v>南川区兴隆镇金湖村8社大草坪四好农村路建设</v>
          </cell>
          <cell r="C52" t="str">
            <v>村基础设施</v>
          </cell>
          <cell r="D52" t="str">
            <v>通村、组硬化路及护栏</v>
          </cell>
          <cell r="E52" t="str">
            <v>实施金湖村大草坪至四合头道路建设长1公里，宽4.5米</v>
          </cell>
          <cell r="F52" t="str">
            <v>改扩建</v>
          </cell>
          <cell r="G52" t="str">
            <v>金湖村8社</v>
          </cell>
        </row>
        <row r="53">
          <cell r="B53" t="str">
            <v>南川区兴隆镇金禾村6-8社河道扩宽项目</v>
          </cell>
          <cell r="C53" t="str">
            <v>村基础设施</v>
          </cell>
          <cell r="D53" t="str">
            <v>其他</v>
          </cell>
          <cell r="E53" t="str">
            <v>改、扩建金禾村6社响水沟至8社明家大房子排洪沟1.5公里，宽1.5米</v>
          </cell>
          <cell r="F53" t="str">
            <v>改扩建</v>
          </cell>
          <cell r="G53" t="str">
            <v>金禾村6-8社</v>
          </cell>
        </row>
        <row r="54">
          <cell r="B54" t="str">
            <v>南川区兴隆镇2021年消费扶贫项目（一）</v>
          </cell>
          <cell r="C54" t="str">
            <v>产业项目</v>
          </cell>
          <cell r="D54" t="str">
            <v>其他</v>
          </cell>
          <cell r="E54" t="str">
            <v>低产茶园改造150亩：茶园重修剪1次7.5万元；茶园定型修建2次4.5万元；开施沟2.25万元；购买有机肥15万元；有机肥转运人工费4.875万元。合计34.125万元，申请补助10万元。</v>
          </cell>
          <cell r="F54" t="str">
            <v>新建</v>
          </cell>
          <cell r="G54" t="str">
            <v>南川区兴隆镇永福村</v>
          </cell>
        </row>
        <row r="55">
          <cell r="B55" t="str">
            <v>南川区兴隆镇2021年消费扶贫项目（二）</v>
          </cell>
          <cell r="C55" t="str">
            <v>产业项目</v>
          </cell>
          <cell r="D55" t="str">
            <v>其他</v>
          </cell>
          <cell r="E55" t="str">
            <v>
购置各规格包装盒共200000个，酒瓶200000个，外箱30000个。投入资金170万，按照30%申请补助51万元。</v>
          </cell>
          <cell r="F55" t="str">
            <v>改扩建</v>
          </cell>
          <cell r="G55" t="str">
            <v>南川区兴隆镇庆酒酿酒庄园</v>
          </cell>
        </row>
        <row r="56">
          <cell r="B56" t="str">
            <v>南川区西城街道永隆居委7组管网延伸工程项目</v>
          </cell>
          <cell r="C56" t="str">
            <v>生活条件改善</v>
          </cell>
          <cell r="D56" t="str">
            <v>解决安全饮水</v>
          </cell>
          <cell r="E56" t="str">
            <v>从永隆山水厂接出一条DN150的主供水管及部分供水支管至永隆居委7组,其中DN供水主管网2650米,DN供水支网570m,DN接户管400米</v>
          </cell>
          <cell r="F56" t="str">
            <v>改扩建</v>
          </cell>
          <cell r="G56" t="str">
            <v>西城街道永隆居委</v>
          </cell>
        </row>
        <row r="57">
          <cell r="B57" t="str">
            <v>南川区西城街道永合社区致富带头人李方华晚熟李基地灌溉水利设施建设项目</v>
          </cell>
          <cell r="C57" t="str">
            <v>就业扶贫</v>
          </cell>
          <cell r="D57" t="str">
            <v>就业创业补助</v>
          </cell>
          <cell r="E57" t="str">
            <v>在晚熟李基地内，新建灌溉面积约50亩、蓄水量约200立方米蓄水池1个，安装供水管道PEΦ50管1500米以上，共计需资金10万元，申请补助资金5万元</v>
          </cell>
          <cell r="F57" t="str">
            <v>新建</v>
          </cell>
          <cell r="G57" t="str">
            <v>永合居委</v>
          </cell>
        </row>
        <row r="58">
          <cell r="B58" t="str">
            <v>南川区西城街道永合居委社道公路建设项目</v>
          </cell>
          <cell r="C58" t="str">
            <v>村基础设施</v>
          </cell>
          <cell r="D58" t="str">
            <v>通村、组硬化路及护栏</v>
          </cell>
          <cell r="E58" t="str">
            <v>按标二标准（宽4.5米），对4组（沙湾-大窝铺，1.759公里），5组（大窝铺-小窝铺，0.88公里），共计2.639公里入户道路，进行硬化，Ｃ25混凝土路面，厚0.2米。                    按标四标准（宽3.5米），对5组（新田湾--岩扁0.288公里，大岚垭--青龙背0.318公里）共计0.606公里入户道路进行硬化，Ｃ25混凝土路面，厚0.2米。</v>
          </cell>
          <cell r="F58" t="str">
            <v>改扩建</v>
          </cell>
          <cell r="G58" t="str">
            <v>永合居委</v>
          </cell>
        </row>
        <row r="59">
          <cell r="B59" t="str">
            <v>南川区西城街道永合居委花椒基地基础设施建设项目</v>
          </cell>
          <cell r="C59" t="str">
            <v>村基础设施</v>
          </cell>
          <cell r="D59" t="str">
            <v>其他</v>
          </cell>
          <cell r="E59" t="str">
            <v>1、新建300立方主蓄水池1口（长15米、宽10米、深2米）、50立方的灌溉池2口（长5米、宽5米、深2米）；2、铺设灌溉管道：计划安装PC32管3500米、PC25管6000米</v>
          </cell>
          <cell r="F59" t="str">
            <v>新建</v>
          </cell>
          <cell r="G59" t="str">
            <v>永合居委</v>
          </cell>
        </row>
        <row r="60">
          <cell r="B60" t="str">
            <v>南川区西城街道2021年消费扶贫项目</v>
          </cell>
          <cell r="C60" t="str">
            <v>产业项目</v>
          </cell>
          <cell r="D60" t="str">
            <v>其他</v>
          </cell>
          <cell r="E60" t="str">
            <v>销售扶贫产品蔬菜，销售额100万，按5%申请补助，申请5万元</v>
          </cell>
          <cell r="F60" t="str">
            <v>新建</v>
          </cell>
          <cell r="G60" t="str">
            <v>西大街</v>
          </cell>
        </row>
        <row r="61">
          <cell r="B61" t="str">
            <v>南川区脱贫人口跨省就业支持</v>
          </cell>
          <cell r="C61" t="str">
            <v>就业扶贫</v>
          </cell>
          <cell r="D61" t="str">
            <v>外出务工补助</v>
          </cell>
          <cell r="E61" t="str">
            <v>对跨省就业的脱贫劳动力适当安排一次性交通补助</v>
          </cell>
          <cell r="F61" t="str">
            <v>新建</v>
          </cell>
          <cell r="G61" t="str">
            <v>南川区34个镇街，244个村社</v>
          </cell>
        </row>
        <row r="62">
          <cell r="B62" t="str">
            <v>南川区头渡镇中药材消费扶贫展示中心建设项目</v>
          </cell>
          <cell r="C62" t="str">
            <v>产业项目</v>
          </cell>
          <cell r="D62" t="str">
            <v>种植养殖加工服务</v>
          </cell>
          <cell r="E62" t="str">
            <v>新建300平方米中药材消费扶贫展示中心室内实施及设备建设。</v>
          </cell>
          <cell r="F62" t="str">
            <v>新建</v>
          </cell>
          <cell r="G62" t="str">
            <v>头渡镇</v>
          </cell>
        </row>
        <row r="63">
          <cell r="B63" t="str">
            <v>南川区头渡镇玉台村中药材玄参换种项目</v>
          </cell>
          <cell r="C63" t="str">
            <v>产业项目</v>
          </cell>
          <cell r="D63" t="str">
            <v>种植养殖加工服务</v>
          </cell>
          <cell r="E63" t="str">
            <v>改良玄参品种面积500亩。</v>
          </cell>
          <cell r="F63" t="str">
            <v>新建</v>
          </cell>
          <cell r="G63" t="str">
            <v>头渡镇</v>
          </cell>
        </row>
        <row r="64">
          <cell r="B64" t="str">
            <v>南川区头渡镇玉台村致富带头人高强笋棚改造项目</v>
          </cell>
          <cell r="C64" t="str">
            <v>就业扶贫</v>
          </cell>
          <cell r="D64" t="str">
            <v>就业创业补助</v>
          </cell>
          <cell r="E64" t="str">
            <v>一是维修大白鸡坪笋子加工棚140平方米，新建加工用房40平方米；二是维修笋子加工棚院坝30平方米；三是改造笋子加工炕20平方米。</v>
          </cell>
          <cell r="F64" t="str">
            <v>新建</v>
          </cell>
          <cell r="G64" t="str">
            <v>头渡镇</v>
          </cell>
        </row>
        <row r="65">
          <cell r="B65" t="str">
            <v>南川区头渡镇玉台村社道公路建设</v>
          </cell>
          <cell r="C65" t="str">
            <v>村基础设施</v>
          </cell>
          <cell r="D65" t="str">
            <v>通村、组硬化路及护栏</v>
          </cell>
          <cell r="E65" t="str">
            <v>新建玉台村7社社道公路0.6公里，修建堡坎。维修整治玉台村8社村道公路180米，宽4.5米。</v>
          </cell>
          <cell r="F65" t="str">
            <v>改扩建</v>
          </cell>
          <cell r="G65" t="str">
            <v>头渡镇</v>
          </cell>
        </row>
        <row r="66">
          <cell r="B66" t="str">
            <v>南川区头渡镇社道公路建设</v>
          </cell>
          <cell r="C66" t="str">
            <v>村基础设施</v>
          </cell>
          <cell r="D66" t="str">
            <v>通村、组硬化路及护栏</v>
          </cell>
          <cell r="E66" t="str">
            <v>维修整治柏枝村社道公路2.5公里，机械清理，修建堡坎。</v>
          </cell>
          <cell r="F66" t="str">
            <v>改扩建</v>
          </cell>
          <cell r="G66" t="str">
            <v>头渡镇</v>
          </cell>
        </row>
        <row r="67">
          <cell r="B67" t="str">
            <v>南川区头渡镇前星村精品水稻基地建设项目</v>
          </cell>
          <cell r="C67" t="str">
            <v>产业项目</v>
          </cell>
          <cell r="D67" t="str">
            <v>种植养殖加工服务</v>
          </cell>
          <cell r="E67" t="str">
            <v>在前星1、2、3社发展连片精品水稻连片示范200亩。</v>
          </cell>
          <cell r="F67" t="str">
            <v>改扩建</v>
          </cell>
          <cell r="G67" t="str">
            <v>头渡镇</v>
          </cell>
        </row>
        <row r="68">
          <cell r="B68" t="str">
            <v>南川区头渡镇前星村基础设施整治及产业发展项目</v>
          </cell>
          <cell r="C68" t="str">
            <v>产业项目</v>
          </cell>
          <cell r="D68" t="str">
            <v>种植养殖加工服务</v>
          </cell>
          <cell r="E68" t="str">
            <v>在前星村1社、2社新建产便道3公里，入户路整治等相关建设</v>
          </cell>
          <cell r="F68" t="str">
            <v>新建</v>
          </cell>
          <cell r="G68" t="str">
            <v>头渡镇</v>
          </cell>
        </row>
        <row r="69">
          <cell r="B69" t="str">
            <v>南川区头渡镇方竹村致富带头人周福彪笋棚改造项目</v>
          </cell>
          <cell r="C69" t="str">
            <v>就业扶贫</v>
          </cell>
          <cell r="D69" t="str">
            <v>就业创业补助</v>
          </cell>
          <cell r="E69" t="str">
            <v>一是维修笋子加工棚顶棚200平方米，单；二是新建笋子加工棚接口17.66立方米；三是改造笋子加工炕27平方米；四是改造长40米，宽1米的笋子加工棚入户路；五是硬化笋子加工棚院坝120平方米。</v>
          </cell>
          <cell r="F69" t="str">
            <v>新建</v>
          </cell>
          <cell r="G69" t="str">
            <v>头渡镇</v>
          </cell>
        </row>
        <row r="70">
          <cell r="B70" t="str">
            <v>南川区头渡镇方竹村致富带头人胡承洪笋棚改造项目</v>
          </cell>
          <cell r="C70" t="str">
            <v>就业扶贫</v>
          </cell>
          <cell r="D70" t="str">
            <v>就业创业补助</v>
          </cell>
          <cell r="E70" t="str">
            <v>一是维修笋子加工棚顶棚180平方米；二是新建笋子加工棚接口48立方米；三是改造笋子加工炕35平方米；四是硬化笋子加工棚院坝90平方米。</v>
          </cell>
          <cell r="F70" t="str">
            <v>新建</v>
          </cell>
          <cell r="G70" t="str">
            <v>头渡镇</v>
          </cell>
        </row>
        <row r="71">
          <cell r="B71" t="str">
            <v>南川区头渡镇方竹村社道公路建设</v>
          </cell>
          <cell r="C71" t="str">
            <v>村基础设施</v>
          </cell>
          <cell r="D71" t="str">
            <v>通村、组硬化路及护栏</v>
          </cell>
          <cell r="E71" t="str">
            <v>维修整治方竹村4社社道公路0.8公里，修建堡坎。</v>
          </cell>
          <cell r="F71" t="str">
            <v>改扩建</v>
          </cell>
          <cell r="G71" t="str">
            <v>头渡镇</v>
          </cell>
        </row>
        <row r="72">
          <cell r="B72" t="str">
            <v>南川区头渡镇初加工烘房提档升级项目</v>
          </cell>
          <cell r="C72" t="str">
            <v>产业项目</v>
          </cell>
          <cell r="D72" t="str">
            <v>种植养殖加工服务</v>
          </cell>
          <cell r="E72" t="str">
            <v>中药材初加工厂房300平方米提档升级。</v>
          </cell>
          <cell r="F72" t="str">
            <v>改扩建</v>
          </cell>
          <cell r="G72" t="str">
            <v>头渡镇</v>
          </cell>
        </row>
        <row r="73">
          <cell r="B73" t="str">
            <v>南川区头渡镇柏枝村1社社道公路建设</v>
          </cell>
          <cell r="C73" t="str">
            <v>村基础设施</v>
          </cell>
          <cell r="D73" t="str">
            <v>通村、组硬化路及护栏</v>
          </cell>
          <cell r="E73" t="str">
            <v>维修整治柏枝村1社社道公路1.3公里，修建堡坎1050立方米，恢复水泥路面2处。</v>
          </cell>
          <cell r="F73" t="str">
            <v>改扩建</v>
          </cell>
          <cell r="G73" t="str">
            <v>头渡镇</v>
          </cell>
        </row>
        <row r="74">
          <cell r="B74" t="str">
            <v>南川区头渡镇2021年消费扶贫项目</v>
          </cell>
          <cell r="C74" t="str">
            <v>产业项目</v>
          </cell>
          <cell r="D74" t="str">
            <v>其他</v>
          </cell>
          <cell r="E74" t="str">
            <v>销售中药材100万元，按5%申报补助，申请补助5万元</v>
          </cell>
          <cell r="F74" t="str">
            <v>新建</v>
          </cell>
          <cell r="G74" t="str">
            <v>头渡镇</v>
          </cell>
        </row>
        <row r="75">
          <cell r="B75" t="str">
            <v>南川区太平场镇河沙村致富带头人（李波）冻库建设项目</v>
          </cell>
          <cell r="C75" t="str">
            <v>就业扶贫</v>
          </cell>
          <cell r="D75" t="str">
            <v>就业创业补助</v>
          </cell>
          <cell r="E75" t="str">
            <v>新建冻库50立方米，安装冷冻设备一套，共计需资金10万元，申请补助资金5万元。</v>
          </cell>
          <cell r="F75" t="str">
            <v>新建</v>
          </cell>
          <cell r="G75" t="str">
            <v>河沙村</v>
          </cell>
        </row>
        <row r="76">
          <cell r="B76" t="str">
            <v>南川区太平场镇河沙村黎香溪河道建设</v>
          </cell>
          <cell r="C76" t="str">
            <v>村基础设施</v>
          </cell>
          <cell r="D76" t="str">
            <v>其他</v>
          </cell>
          <cell r="E76" t="str">
            <v>新修河沙村黎香溪河道280米。</v>
          </cell>
          <cell r="F76" t="str">
            <v>新建</v>
          </cell>
          <cell r="G76" t="str">
            <v>河沙村
5社</v>
          </cell>
        </row>
        <row r="77">
          <cell r="B77" t="str">
            <v>南川区水江镇山水村公路建设项目</v>
          </cell>
          <cell r="C77" t="str">
            <v>村基础设施</v>
          </cell>
          <cell r="D77" t="str">
            <v>通村、组硬化路及护栏</v>
          </cell>
          <cell r="E77" t="str">
            <v>扩宽水洞煤矿至杨家湾公路，新开挖路基2.5米，油化公路3公里，宽6.5米。</v>
          </cell>
          <cell r="F77" t="str">
            <v>改扩建</v>
          </cell>
          <cell r="G77" t="str">
            <v>山水村4、5组</v>
          </cell>
        </row>
        <row r="78">
          <cell r="B78" t="str">
            <v>南川区水江镇山水村2021年社道公路建设</v>
          </cell>
          <cell r="C78" t="str">
            <v>村基础设施</v>
          </cell>
          <cell r="D78" t="str">
            <v>产业路</v>
          </cell>
          <cell r="E78" t="str">
            <v>新开挖李子坝至马中岭社道公路，长5.5公里，宽4.5米</v>
          </cell>
          <cell r="F78" t="str">
            <v>新建</v>
          </cell>
          <cell r="G78" t="str">
            <v>山水村6组</v>
          </cell>
        </row>
        <row r="79">
          <cell r="B79" t="str">
            <v>南川区水江镇山水村2021年社道公路建设</v>
          </cell>
          <cell r="C79" t="str">
            <v>村基础设施</v>
          </cell>
          <cell r="D79" t="str">
            <v>产业路</v>
          </cell>
          <cell r="E79" t="str">
            <v>新开挖堰泥溪至庙坪社道公路，长1.2公里，宽4.5米</v>
          </cell>
          <cell r="F79" t="str">
            <v>新建</v>
          </cell>
          <cell r="G79" t="str">
            <v>水江镇山水村2组</v>
          </cell>
        </row>
        <row r="80">
          <cell r="B80" t="str">
            <v>南川区水江镇山水村2021年社道公路建设</v>
          </cell>
          <cell r="C80" t="str">
            <v>村基础设施</v>
          </cell>
          <cell r="D80" t="str">
            <v>通村、组硬化路及护栏</v>
          </cell>
          <cell r="E80" t="str">
            <v>加宽生基堡至石垭口社道公路，长1.5公里，宽4.5米</v>
          </cell>
          <cell r="F80" t="str">
            <v>改扩建</v>
          </cell>
          <cell r="G80" t="str">
            <v>水江镇山水村5组</v>
          </cell>
        </row>
        <row r="81">
          <cell r="B81" t="str">
            <v>南川区水江镇劳动社区魔芋种植基地建设项目</v>
          </cell>
          <cell r="C81" t="str">
            <v>产业项目</v>
          </cell>
          <cell r="D81" t="str">
            <v>种植养殖加工服务</v>
          </cell>
          <cell r="E81" t="str">
            <v>新建魔芋基地200亩；改善设施用房200㎡；硬化生产生活便道500米；新搭建遮阳网棚200亩。</v>
          </cell>
          <cell r="F81" t="str">
            <v>新建</v>
          </cell>
          <cell r="G81" t="str">
            <v>水江镇双劳动社区7组</v>
          </cell>
        </row>
        <row r="82">
          <cell r="B82" t="str">
            <v>南川区水江镇劳动社区2021年社道公路建设项目</v>
          </cell>
          <cell r="C82" t="str">
            <v>村基础设施</v>
          </cell>
          <cell r="D82" t="str">
            <v>产业路</v>
          </cell>
          <cell r="E82" t="str">
            <v>新开挖一条长3.5公里，宽4.5米的产业路。</v>
          </cell>
          <cell r="F82" t="str">
            <v>新建</v>
          </cell>
          <cell r="G82" t="str">
            <v>劳动社区7组</v>
          </cell>
        </row>
        <row r="83">
          <cell r="B83" t="str">
            <v>南川区水江镇辉煌村2021年通村公路建设项目</v>
          </cell>
          <cell r="C83" t="str">
            <v>村基础设施</v>
          </cell>
          <cell r="D83" t="str">
            <v>通村、组硬化路及护栏</v>
          </cell>
          <cell r="E83" t="str">
            <v>硬化辉煌村4组白果园至大佛岩通村公路，8公里，宽4.5米、厚0.2米，Ｃ25混凝土路面。</v>
          </cell>
          <cell r="F83" t="str">
            <v>新建</v>
          </cell>
          <cell r="G83" t="str">
            <v>辉煌4组</v>
          </cell>
        </row>
        <row r="84">
          <cell r="B84" t="str">
            <v>南川区水江镇古城社区特色果园种植项目</v>
          </cell>
          <cell r="C84" t="str">
            <v>产业项目</v>
          </cell>
          <cell r="D84" t="str">
            <v>种植养殖加工服务</v>
          </cell>
          <cell r="E84" t="str">
            <v>修建蓄水池3口800立方米；安装管道3公里。</v>
          </cell>
          <cell r="F84" t="str">
            <v>新建</v>
          </cell>
          <cell r="G84" t="str">
            <v>水江镇古城2组</v>
          </cell>
        </row>
        <row r="85">
          <cell r="B85" t="str">
            <v>南川区水江镇古城居委致富带头人（袁刚）制衣设备建设项目</v>
          </cell>
          <cell r="C85" t="str">
            <v>就业扶贫</v>
          </cell>
          <cell r="D85" t="str">
            <v>就业创业培训</v>
          </cell>
          <cell r="E85" t="str">
            <v>新购置直驱多针机1台、电脑双针机1台、电脑l四线机1台、电脑平车6台、电脑四合扣机1台，共计需资金7.5万元，申请补助资金5万元。</v>
          </cell>
          <cell r="F85" t="str">
            <v>新建</v>
          </cell>
          <cell r="G85" t="str">
            <v>水江镇古城居委</v>
          </cell>
        </row>
        <row r="86">
          <cell r="B86" t="str">
            <v>南川区石溪镇盐井村休闲观光旅游步道及配套设施建设</v>
          </cell>
          <cell r="C86" t="str">
            <v>产业项目</v>
          </cell>
          <cell r="D86" t="str">
            <v>休闲农业与乡村旅游</v>
          </cell>
          <cell r="E86" t="str">
            <v>在盐井梯田、花卉苗圃展示区内新建旅游休闲观光步道1.5公里、观景平台一处，观光步道沿途新建休息点和景观设施。</v>
          </cell>
          <cell r="F86" t="str">
            <v>新建</v>
          </cell>
          <cell r="G86" t="str">
            <v>石溪镇盐井村</v>
          </cell>
        </row>
        <row r="87">
          <cell r="B87" t="str">
            <v>南川区石溪镇盐井村乡村旅游配套设施建设</v>
          </cell>
          <cell r="C87" t="str">
            <v>产业项目</v>
          </cell>
          <cell r="D87" t="str">
            <v>休闲农业与乡村旅游</v>
          </cell>
          <cell r="E87" t="str">
            <v>在盐井村新建4个小型停车场，完善相关配套设施。</v>
          </cell>
          <cell r="F87" t="str">
            <v>新建</v>
          </cell>
          <cell r="G87" t="str">
            <v>石溪镇盐井村</v>
          </cell>
        </row>
        <row r="88">
          <cell r="B88" t="str">
            <v>南川区石溪镇盐井村建公厕2座</v>
          </cell>
          <cell r="C88" t="str">
            <v>产业项目</v>
          </cell>
          <cell r="D88" t="str">
            <v>休闲农业与乡村旅游</v>
          </cell>
          <cell r="E88" t="str">
            <v>在盐井村新建两处公厕（公厕占地130平方米，完善相关配套设施）</v>
          </cell>
          <cell r="F88" t="str">
            <v>新建</v>
          </cell>
          <cell r="G88" t="str">
            <v>石溪镇盐井村</v>
          </cell>
        </row>
        <row r="89">
          <cell r="B89" t="str">
            <v>南川区石溪镇五星村1社公路（社级）扩宽硬化</v>
          </cell>
          <cell r="C89" t="str">
            <v>村基础设施</v>
          </cell>
          <cell r="D89" t="str">
            <v>通村、组硬化路及护栏</v>
          </cell>
          <cell r="E89" t="str">
            <v>硬化和尚岚垭至石堡丘水库0.5公里，宽4.5米。</v>
          </cell>
          <cell r="F89" t="str">
            <v>改扩建</v>
          </cell>
          <cell r="G89" t="str">
            <v>石溪镇五星村</v>
          </cell>
        </row>
        <row r="90">
          <cell r="B90" t="str">
            <v>南川区石溪镇石庄村5社瓦厂堡公路（社级）扩宽硬化</v>
          </cell>
          <cell r="C90" t="str">
            <v>村基础设施</v>
          </cell>
          <cell r="D90" t="str">
            <v>通村、组硬化路及护栏</v>
          </cell>
          <cell r="E90" t="str">
            <v>硬化瓦厂堡至关山长0.8公里，宽4.5米；关山至孙田榜长0.15公里，宽3.5米；沙滩至上核桃坪长0.1公里，宽3.5米。</v>
          </cell>
          <cell r="F90" t="str">
            <v>改扩建</v>
          </cell>
          <cell r="G90" t="str">
            <v>石溪镇石庄村</v>
          </cell>
        </row>
        <row r="91">
          <cell r="B91" t="str">
            <v>南川区石溪镇梨子品种改良</v>
          </cell>
          <cell r="C91" t="str">
            <v>产业项目</v>
          </cell>
          <cell r="D91" t="str">
            <v>休闲农业与乡村旅游</v>
          </cell>
          <cell r="E91" t="str">
            <v>对现有的梨子果园进行80亩的品种改良及管护（除草、施肥）</v>
          </cell>
          <cell r="F91" t="str">
            <v>新建</v>
          </cell>
          <cell r="G91" t="str">
            <v>石溪镇盐井村</v>
          </cell>
        </row>
        <row r="92">
          <cell r="B92" t="str">
            <v>南川区石墙镇三合村致富带头人张毅刚种植基地项目</v>
          </cell>
          <cell r="C92" t="str">
            <v>就业扶贫</v>
          </cell>
          <cell r="D92" t="str">
            <v>就业创业补助</v>
          </cell>
          <cell r="E92" t="str">
            <v>购买旋耕机一台，需要资金8万元，申请补助5万元。</v>
          </cell>
          <cell r="F92" t="str">
            <v>新建</v>
          </cell>
          <cell r="G92" t="str">
            <v>石墙镇三合村</v>
          </cell>
        </row>
        <row r="93">
          <cell r="B93" t="str">
            <v>南川区石墙镇2021巾帼“渝大嫂”种养殖示范基地+农村电商成果巩固及提升项目</v>
          </cell>
          <cell r="C93" t="str">
            <v>产业项目</v>
          </cell>
          <cell r="D93" t="str">
            <v>种植养殖加工服务</v>
          </cell>
          <cell r="E93" t="str">
            <v>1.整治修复受灾垮塌生产蓄水池一口，2.分批购买土鸡苗2万只，3.购买饲料25吨，每吨3450元，4.建设土鸡、笋竹文化墙，注册商标及制作包装盒。</v>
          </cell>
          <cell r="F93" t="str">
            <v>改扩建</v>
          </cell>
          <cell r="G93" t="str">
            <v>石墙镇楼岭村</v>
          </cell>
        </row>
        <row r="94">
          <cell r="B94" t="str">
            <v>南川区石莲镇新民村致富带头人韩春丽冻库建设项目</v>
          </cell>
          <cell r="C94" t="str">
            <v>就业扶贫</v>
          </cell>
          <cell r="D94" t="str">
            <v>就业创业补助</v>
          </cell>
          <cell r="E94" t="str">
            <v>新建冻库100立方米，每立方米800元，需资金8万元， 申请财政补助资金5万元。</v>
          </cell>
          <cell r="F94" t="str">
            <v>新建</v>
          </cell>
          <cell r="G94" t="str">
            <v>石莲镇新民村2社</v>
          </cell>
        </row>
        <row r="95">
          <cell r="B95" t="str">
            <v>南川区十四五农村供水保障规划设计费</v>
          </cell>
          <cell r="C95" t="str">
            <v>项目管理费</v>
          </cell>
          <cell r="D95" t="str">
            <v>项目管理费</v>
          </cell>
          <cell r="E95" t="str">
            <v>完成南川区十四五农村供水保障规划方案。</v>
          </cell>
          <cell r="F95" t="str">
            <v>新建</v>
          </cell>
          <cell r="G95" t="str">
            <v>南川区</v>
          </cell>
        </row>
        <row r="96">
          <cell r="B96" t="str">
            <v>南川区神童镇金钟居委致富带头人陈晓梅柚惑多电商直播间建设项目</v>
          </cell>
          <cell r="C96" t="str">
            <v>就业扶贫</v>
          </cell>
          <cell r="D96" t="str">
            <v>就业创业补助</v>
          </cell>
          <cell r="E96" t="str">
            <v>新建农村电商直播间1间，购买农产品展示货架，直播设备，办公设备，总投资7.5万元，申请补助资金5万元。</v>
          </cell>
          <cell r="F96" t="str">
            <v>新建</v>
          </cell>
          <cell r="G96" t="str">
            <v>神童镇车阳居委</v>
          </cell>
        </row>
        <row r="97">
          <cell r="B97" t="str">
            <v>南川区山王坪镇入户路硬化项目</v>
          </cell>
          <cell r="C97" t="str">
            <v>村基础设施</v>
          </cell>
          <cell r="D97" t="str">
            <v>通村、组硬化路及护栏</v>
          </cell>
          <cell r="E97" t="str">
            <v>硬化山王坪镇龙泉、河嘴、山王坪村2.5米宽入户路5800米。</v>
          </cell>
          <cell r="F97" t="str">
            <v>新建</v>
          </cell>
          <cell r="G97" t="str">
            <v>山王坪镇龙泉、河嘴、山王坪村</v>
          </cell>
        </row>
        <row r="98">
          <cell r="B98" t="str">
            <v>南川区山王坪镇庙坝村致富带头人田润中中药材种植项目</v>
          </cell>
          <cell r="C98" t="str">
            <v>就业扶贫</v>
          </cell>
          <cell r="D98" t="str">
            <v>就业创业补助</v>
          </cell>
          <cell r="E98" t="str">
            <v>新建中药材25亩，购黄连苗子100万株、重楼苗子5万株，。总投资10万元，申请补助资金5万元。</v>
          </cell>
          <cell r="F98" t="str">
            <v>新建</v>
          </cell>
          <cell r="G98" t="str">
            <v>南川区山王坪镇庙坝村二社</v>
          </cell>
        </row>
        <row r="99">
          <cell r="B99" t="str">
            <v>南川区山王坪镇庙坝村致富带头人何仕华中蜂产业项目</v>
          </cell>
          <cell r="C99" t="str">
            <v>就业扶贫</v>
          </cell>
          <cell r="D99" t="str">
            <v>就业创业补助</v>
          </cell>
          <cell r="E99" t="str">
            <v>蜜蜂产业观光园总投资17万元。购买中蜂标箱500个，每个100元，需5万元。购买中蜂200群，每群600元，需12万元。</v>
          </cell>
          <cell r="F99" t="str">
            <v>改扩建</v>
          </cell>
          <cell r="G99" t="str">
            <v>南川区山王坪镇庙坝村二社</v>
          </cell>
        </row>
        <row r="100">
          <cell r="B100" t="str">
            <v>南川区山王坪镇庙坝村水毁公路修复项目</v>
          </cell>
          <cell r="C100" t="str">
            <v>村基础设施</v>
          </cell>
          <cell r="D100" t="str">
            <v>通村、组硬化路及护栏</v>
          </cell>
          <cell r="E100" t="str">
            <v>修复2019年至2020年山王坪镇庙坝村独树子至烂坝场公路2处堡坎860立方米，修复庙坝至三元公路堡坎11处590立方米，共计1410立方米，清理塌方路面弃土石1650立方米。</v>
          </cell>
          <cell r="F100" t="str">
            <v>改扩建</v>
          </cell>
          <cell r="G100" t="str">
            <v>庙坝村</v>
          </cell>
        </row>
        <row r="101">
          <cell r="B101" t="str">
            <v>南川区山王坪镇庙坝村庙坝安置点周边道路整治项目</v>
          </cell>
          <cell r="C101" t="str">
            <v>村基础设施</v>
          </cell>
          <cell r="D101" t="str">
            <v>通村、组硬化路及护栏</v>
          </cell>
          <cell r="E101" t="str">
            <v>对庙坝村村口至村委会桥处、公厕桥处至夏明理桥处至李龙伟屋后分叉路口的道路实施整治，铺设沥青6500平方米；对庙坝村一社已铺设沥青路面的道路绘制交通标线等。</v>
          </cell>
          <cell r="F101" t="str">
            <v>改扩建</v>
          </cell>
          <cell r="G101" t="str">
            <v>庙坝村</v>
          </cell>
        </row>
        <row r="102">
          <cell r="B102" t="str">
            <v>南川区山王坪镇龙泉村中药材基地建设</v>
          </cell>
          <cell r="C102" t="str">
            <v>产业项目</v>
          </cell>
          <cell r="D102" t="str">
            <v>种植养殖加工服务</v>
          </cell>
          <cell r="E102" t="str">
            <v>流转土地20亩，新建示范基地1个20亩，新发展中药材200亩</v>
          </cell>
          <cell r="F102" t="str">
            <v>新建</v>
          </cell>
          <cell r="G102" t="str">
            <v>龙泉村2、6、7、8社</v>
          </cell>
        </row>
        <row r="103">
          <cell r="B103" t="str">
            <v>南川区山王坪镇龙泉村入户路硬化项目</v>
          </cell>
          <cell r="C103" t="str">
            <v>村基础设施</v>
          </cell>
          <cell r="D103" t="str">
            <v>通村、组硬化路及护栏</v>
          </cell>
          <cell r="E103" t="str">
            <v>硬化龙泉村6社三石丘至8社雷打石河沟长680米，宽3.5米，厚0.2的入户路。</v>
          </cell>
          <cell r="F103" t="str">
            <v>新建</v>
          </cell>
          <cell r="G103" t="str">
            <v>龙泉村</v>
          </cell>
        </row>
        <row r="104">
          <cell r="B104" t="str">
            <v>南川区山王坪镇龙泉村入户路硬化项目</v>
          </cell>
          <cell r="C104" t="str">
            <v>村基础设施</v>
          </cell>
          <cell r="D104" t="str">
            <v>通村、组硬化路及护栏</v>
          </cell>
          <cell r="E104" t="str">
            <v>硬化入户路长6000米，宽2.5米，厚0.1米。</v>
          </cell>
          <cell r="F104" t="str">
            <v>改扩建</v>
          </cell>
          <cell r="G104" t="str">
            <v>龙泉村</v>
          </cell>
        </row>
        <row r="105">
          <cell r="B105" t="str">
            <v>南川区山王坪镇龙泉村花糯基地建设</v>
          </cell>
          <cell r="C105" t="str">
            <v>产业项目</v>
          </cell>
          <cell r="D105" t="str">
            <v>种植养殖加工服务</v>
          </cell>
          <cell r="E105" t="str">
            <v>新建500亩花糯基地1个，注册“白颊.黑叶猴”花糯商标，购置外包装25000个等</v>
          </cell>
          <cell r="F105" t="str">
            <v>新建</v>
          </cell>
          <cell r="G105" t="str">
            <v>龙泉村2、3、5、6、7、8社</v>
          </cell>
        </row>
        <row r="106">
          <cell r="B106" t="str">
            <v>南川区山王坪镇2021年消费扶贫项目</v>
          </cell>
          <cell r="C106" t="str">
            <v>产业项目</v>
          </cell>
          <cell r="D106" t="str">
            <v>种植养殖加工服务</v>
          </cell>
          <cell r="E106" t="str">
            <v>对庙坝村蜂蜜品牌进行优化，改进产品包装，设计完善“百花黑叶猴”蜂蜜品牌及包装，定制精品蜂蜜包装10000套，20元 /套。</v>
          </cell>
          <cell r="F106" t="str">
            <v>新建</v>
          </cell>
          <cell r="G106" t="str">
            <v>庙坝村1、2、3社</v>
          </cell>
        </row>
        <row r="107">
          <cell r="B107" t="str">
            <v>南川区三泉镇莲花村致富带头人庞顺兵中药材种植场设施建设项目</v>
          </cell>
          <cell r="C107" t="str">
            <v>就业扶贫</v>
          </cell>
          <cell r="D107" t="str">
            <v>就业创业补助</v>
          </cell>
          <cell r="E107" t="str">
            <v>硬化晒坝780平方米，厚10厘米；硬化便道500米，宽1米，厚10厘米；繁育生产大棚2个500平方米；灌溉水池20立方米</v>
          </cell>
          <cell r="F107" t="str">
            <v>新建</v>
          </cell>
          <cell r="G107" t="str">
            <v>莲花村4社</v>
          </cell>
        </row>
        <row r="108">
          <cell r="B108" t="str">
            <v>南川区三泉镇观音村乡村旅游配套设施建设</v>
          </cell>
          <cell r="C108" t="str">
            <v>产业项目</v>
          </cell>
          <cell r="D108" t="str">
            <v>休闲农业与乡村旅游</v>
          </cell>
          <cell r="E108" t="str">
            <v>建设200个停车位生态停车场</v>
          </cell>
          <cell r="F108" t="str">
            <v>新建</v>
          </cell>
          <cell r="G108" t="str">
            <v>观音村</v>
          </cell>
        </row>
        <row r="109">
          <cell r="B109" t="str">
            <v>南川区三泉镇观音村万卷书台花园道路建设</v>
          </cell>
          <cell r="C109" t="str">
            <v>村基础设施</v>
          </cell>
          <cell r="D109" t="str">
            <v>其他</v>
          </cell>
          <cell r="E109" t="str">
            <v>万卷书台花园道路路基7公里</v>
          </cell>
          <cell r="F109" t="str">
            <v>新建</v>
          </cell>
          <cell r="G109" t="str">
            <v>观音村</v>
          </cell>
        </row>
        <row r="110">
          <cell r="B110" t="str">
            <v>南川区三泉镇观音村观音岩公厕项目</v>
          </cell>
          <cell r="C110" t="str">
            <v>村基础设施</v>
          </cell>
          <cell r="D110" t="str">
            <v>其他</v>
          </cell>
          <cell r="E110" t="str">
            <v>新建和改造旅游公厕2座，包含主体建筑与化粪池，占地约80平方米</v>
          </cell>
          <cell r="F110" t="str">
            <v>新建</v>
          </cell>
          <cell r="G110" t="str">
            <v>观音村</v>
          </cell>
        </row>
        <row r="111">
          <cell r="B111" t="str">
            <v>南川区三泉镇观音村2021年度社道公路建设</v>
          </cell>
          <cell r="C111" t="str">
            <v>村基础设施</v>
          </cell>
          <cell r="D111" t="str">
            <v>其他</v>
          </cell>
          <cell r="E111" t="str">
            <v>观音村尖角至熊家屋基全长2.093公里4.5米宽硬化水泥路，牛门垭口-落凼全长0.314公里3.5米宽硬化水泥路，院子至后湾全长0.182公里3.5米宽硬化水泥路，青杠林至丛岭岗全长0.691公里3.5米宽硬化水泥路，青杠林至大路湾公路全长0.313公里3.5米宽硬化水泥路，新铺子至榜上公路全长0.278公里3.5米宽硬化水泥路，石磙子-大树坪公路全长1.125公里3.5米宽硬化水泥路，滚子庆-槽田公路全长0.5公里3.5米宽硬化水泥路，大树坪至土口房子公路全长0.641公里4.5米宽硬化水泥路</v>
          </cell>
          <cell r="F111" t="str">
            <v>新建</v>
          </cell>
          <cell r="G111" t="str">
            <v>观音村</v>
          </cell>
        </row>
        <row r="112">
          <cell r="B112" t="str">
            <v>南川区三泉镇半河居委四好农村公路建设</v>
          </cell>
          <cell r="C112" t="str">
            <v>村基础设施</v>
          </cell>
          <cell r="D112" t="str">
            <v>通村、组硬化路及护栏</v>
          </cell>
          <cell r="E112" t="str">
            <v>实施半河居委3社青杠林-大园子四好农村公路硬化建设0.285公里，宽3.5米；3社弯园子-黄金田四好农村公路硬化建设0.187公里，宽3.5米；半河居委6社岗上-烽火楼四好农村公路硬化建设0.328公里，宽3.5米；6社大石坝至杜家嘴四好农村公路硬化建设0.643公里，宽3.5米。共计1.443公里。</v>
          </cell>
          <cell r="F112" t="str">
            <v>改扩建</v>
          </cell>
          <cell r="G112" t="str">
            <v>半河居委3、6组</v>
          </cell>
        </row>
        <row r="113">
          <cell r="B113" t="str">
            <v>南川区三泉镇白庙村四好农村公路建设</v>
          </cell>
          <cell r="C113" t="str">
            <v>村基础设施</v>
          </cell>
          <cell r="D113" t="str">
            <v>通村、组硬化路及护栏</v>
          </cell>
          <cell r="E113" t="str">
            <v>实施白庙村贾家林-打石头湾四好农村公路硬化建设0.587公里，宽3.5米；水井老壳-滥田湾四好农村公路硬化建设0.782公里，宽4.5米；堰塘-瓦厂沟四好农村公路硬化建设0.782公里，宽3.5米；茶园-秧地坪四好农村公路硬化建设0.39公里，宽3.5米；堰塘-柑子树四好农村公路硬化建设0.166公里，宽3.5米；沙田堡至康家山四好农村公路硬化建设1.603公里，宽3.5米。共计4.31公里。</v>
          </cell>
          <cell r="F113" t="str">
            <v>改扩建</v>
          </cell>
          <cell r="G113" t="str">
            <v>白庙村1、2、3社</v>
          </cell>
        </row>
        <row r="114">
          <cell r="B114" t="str">
            <v>南川区三泉居委四好农村公路建设</v>
          </cell>
          <cell r="C114" t="str">
            <v>村基础设施</v>
          </cell>
          <cell r="D114" t="str">
            <v>通村、组硬化路及护栏</v>
          </cell>
          <cell r="E114" t="str">
            <v>实施三泉居委1社曾家垭口至牛场坡四好农村公路硬化建设0.9公里，宽3.5米；5社小湾至李子树四好农村公路硬化建设0.667公里，宽4.5米；9社消洞沟至王家嘴四好农村公路硬化建设1.443公里，宽3.5米；10社仙女洞至石院四好农村公路硬化建设0.23公里，宽3.5米；核桃树-小茶湾四好农村公路硬化建设0.191公里，宽3.5米；芦池湾至一级站四好农村公路硬化建设0.241公里，宽3.5米；高速路桥脚至马尾溪四好农村公路硬化建设1.217公里，宽3.5米；火石煸至高速路桥脚四好农村公路硬化建设0.702公里，宽4.5米；方丘至猪场四好农村公路硬化建设0.846公里，宽4.5米。共计6.4421公里。</v>
          </cell>
          <cell r="F114" t="str">
            <v>改扩建</v>
          </cell>
          <cell r="G114" t="str">
            <v>三泉居委1、5、9、10组</v>
          </cell>
        </row>
        <row r="115">
          <cell r="B115" t="str">
            <v>南川区人居环境入户路建设项目</v>
          </cell>
          <cell r="C115" t="str">
            <v>生活条件改善</v>
          </cell>
          <cell r="D115" t="str">
            <v>入户路改造</v>
          </cell>
          <cell r="E115" t="str">
            <v>全区提档升级村社道路建设1000km。</v>
          </cell>
          <cell r="F115" t="str">
            <v>新建</v>
          </cell>
          <cell r="G115" t="str">
            <v>全区</v>
          </cell>
        </row>
        <row r="116">
          <cell r="B116" t="str">
            <v>南川区庆元镇汇龙村致富带头人韦宗发土鸡产业配套设施项目</v>
          </cell>
          <cell r="C116" t="str">
            <v>就业扶贫</v>
          </cell>
          <cell r="D116" t="str">
            <v>就业创业补助</v>
          </cell>
          <cell r="E116" t="str">
            <v>发展村集体经济，硬化汇龙村土鸡土鸡养殖道路30米（4米宽，0.2米厚，c25标号），新修堡坎400立方米，场地换填及硬化135平方米</v>
          </cell>
          <cell r="F116" t="str">
            <v>新建</v>
          </cell>
          <cell r="G116" t="str">
            <v>汇龙村</v>
          </cell>
        </row>
        <row r="117">
          <cell r="B117" t="str">
            <v>南川区庆元镇飞龙村长迁岩至大桥土连接路</v>
          </cell>
          <cell r="C117" t="str">
            <v>村基础设施</v>
          </cell>
          <cell r="D117" t="str">
            <v>产业路</v>
          </cell>
          <cell r="E117" t="str">
            <v>新开挖长迁岩至大桥土村连接道，共计长2公里，宽5米</v>
          </cell>
          <cell r="F117" t="str">
            <v>新建</v>
          </cell>
          <cell r="G117" t="str">
            <v>飞龙村</v>
          </cell>
        </row>
        <row r="118">
          <cell r="B118" t="str">
            <v>南川区庆元镇飞龙村产业路</v>
          </cell>
          <cell r="C118" t="str">
            <v>村基础设施</v>
          </cell>
          <cell r="D118" t="str">
            <v>产业路</v>
          </cell>
          <cell r="E118" t="str">
            <v>扩宽整治飞龙村与汇龙村连接道路3公里，宽3.5米</v>
          </cell>
          <cell r="F118" t="str">
            <v>改扩建</v>
          </cell>
          <cell r="G118" t="str">
            <v>飞龙村</v>
          </cell>
        </row>
        <row r="119">
          <cell r="B119" t="str">
            <v>南川区乾丰镇新元村高洞子公路硬化</v>
          </cell>
          <cell r="C119" t="str">
            <v>村基础设施</v>
          </cell>
          <cell r="D119" t="str">
            <v>通村、组硬化路及护栏</v>
          </cell>
          <cell r="E119" t="str">
            <v>硬化高洞子至龙潭石干堰公路硬化2.5公里，宽4.5米，厚0.2米</v>
          </cell>
          <cell r="F119" t="str">
            <v>新建</v>
          </cell>
          <cell r="G119" t="str">
            <v>乾丰镇新元村</v>
          </cell>
        </row>
        <row r="120">
          <cell r="B120" t="str">
            <v>南川区乾丰镇新华村致富带头人谭兴良茶叶基地项目</v>
          </cell>
          <cell r="C120" t="str">
            <v>就业扶贫</v>
          </cell>
          <cell r="D120" t="str">
            <v>就业创业补助</v>
          </cell>
          <cell r="E120" t="str">
            <v>茶叶后续管理150亩，购肥料、农药等600元/亩</v>
          </cell>
          <cell r="F120" t="str">
            <v>新建</v>
          </cell>
          <cell r="G120" t="str">
            <v>乾丰镇新华村</v>
          </cell>
        </row>
        <row r="121">
          <cell r="B121" t="str">
            <v>南川区乾丰镇农化村2021年新建停车场项目</v>
          </cell>
          <cell r="C121" t="str">
            <v>村基础设施</v>
          </cell>
          <cell r="D121" t="str">
            <v>其他</v>
          </cell>
          <cell r="E121" t="str">
            <v>农化村5组硬化茶厂地坝（900㎡）、停车场（730㎡）3处及茶厂外面堡坎100立方米</v>
          </cell>
          <cell r="F121" t="str">
            <v>新建</v>
          </cell>
          <cell r="G121" t="str">
            <v>乾丰镇农化村</v>
          </cell>
        </row>
        <row r="122">
          <cell r="B122" t="str">
            <v>南川区乾丰镇农化村2021年道路硬化项目</v>
          </cell>
          <cell r="C122" t="str">
            <v>村基础设施</v>
          </cell>
          <cell r="D122" t="str">
            <v>通村、组硬化路及护栏</v>
          </cell>
          <cell r="E122" t="str">
            <v>硬化农化村6组大岚垭至永葆湾长720米，农化村6组永葆湾至农化村7组桂花屋机长815米，合计长1535米，宽4.5米，厚0.2米。</v>
          </cell>
          <cell r="F122" t="str">
            <v>新建</v>
          </cell>
          <cell r="G122" t="str">
            <v>乾丰镇农化村</v>
          </cell>
        </row>
        <row r="123">
          <cell r="B123" t="str">
            <v>南川区乾丰镇农化村2021年产业项目</v>
          </cell>
          <cell r="C123" t="str">
            <v>产业项目</v>
          </cell>
          <cell r="D123" t="str">
            <v>种植养殖加工服务</v>
          </cell>
          <cell r="E123" t="str">
            <v>农化村5组种植蜂糖李50亩（购置种苗3600株、栽植、管护、除草）</v>
          </cell>
          <cell r="F123" t="str">
            <v>新建</v>
          </cell>
          <cell r="G123" t="str">
            <v>乾丰镇农化村</v>
          </cell>
        </row>
        <row r="124">
          <cell r="B124" t="str">
            <v>南川区乾丰镇农化村2021年产销中心配置项目</v>
          </cell>
          <cell r="C124" t="str">
            <v>产业项目</v>
          </cell>
          <cell r="D124" t="str">
            <v>其他</v>
          </cell>
          <cell r="E124" t="str">
            <v>完善农化村产销中心250平方米农副产品客商产销接待配套设施设备。</v>
          </cell>
          <cell r="F124" t="str">
            <v>新建</v>
          </cell>
          <cell r="G124" t="str">
            <v>乾丰镇农化村</v>
          </cell>
        </row>
        <row r="125">
          <cell r="B125" t="str">
            <v>南川区乾丰茶业巩固扶贫成果品牌提档升级建设项目</v>
          </cell>
          <cell r="C125" t="str">
            <v>产业项目</v>
          </cell>
          <cell r="D125" t="str">
            <v>种植养殖加工服务</v>
          </cell>
          <cell r="E125" t="str">
            <v>1、礼盒1000套，投资90000元；2、普通包装盒（袋）10000套（袋），350000元</v>
          </cell>
          <cell r="F125" t="str">
            <v>新建</v>
          </cell>
          <cell r="G125" t="str">
            <v>乾丰镇顺丰村</v>
          </cell>
        </row>
        <row r="126">
          <cell r="B126" t="str">
            <v>南川区骑龙镇石河村致富带头人谢菊平杨梅种植基地项目</v>
          </cell>
          <cell r="C126" t="str">
            <v>产业项目</v>
          </cell>
          <cell r="D126" t="str">
            <v>种植养殖加工服务</v>
          </cell>
          <cell r="E126" t="str">
            <v>对350亩杨梅管护，每亩需要650元购买化肥、农药等。</v>
          </cell>
          <cell r="F126" t="str">
            <v>新建</v>
          </cell>
          <cell r="G126" t="str">
            <v>石河村</v>
          </cell>
        </row>
        <row r="127">
          <cell r="B127" t="str">
            <v>南川区骑龙镇石河村乡村旅游示范户基础设施建设</v>
          </cell>
          <cell r="C127" t="str">
            <v>村基础设施</v>
          </cell>
          <cell r="D127" t="str">
            <v>通村、组硬化路及护栏</v>
          </cell>
          <cell r="E127" t="str">
            <v>骑龙镇石河村硬化C25砼通村公路0.45公里，宽4.5米，厚0.20米、硬化C25砼通村公路0.18公里，宽3.5米，厚0.20米、步游道1公里。</v>
          </cell>
          <cell r="F127" t="str">
            <v>新建</v>
          </cell>
          <cell r="G127" t="str">
            <v>石河村</v>
          </cell>
        </row>
        <row r="128">
          <cell r="B128" t="str">
            <v>南川区骑龙镇石河村2、5社入户路工程</v>
          </cell>
          <cell r="C128" t="str">
            <v>村基础设施</v>
          </cell>
          <cell r="D128" t="str">
            <v>通村、组硬化路及护栏</v>
          </cell>
          <cell r="E128" t="str">
            <v>骑龙镇石河村新建硬化C25砼入户路2.3公里，宽3.5米，厚0.20米。</v>
          </cell>
          <cell r="F128" t="str">
            <v>新建</v>
          </cell>
          <cell r="G128" t="str">
            <v>石河村</v>
          </cell>
        </row>
        <row r="129">
          <cell r="B129" t="str">
            <v>南川区骑龙镇清水村3、4社入户路工程</v>
          </cell>
          <cell r="C129" t="str">
            <v>村基础设施</v>
          </cell>
          <cell r="D129" t="str">
            <v>通村、组硬化路及护栏</v>
          </cell>
          <cell r="E129" t="str">
            <v>骑龙镇清水村新建硬化C25砼入户路3.2公里，宽3.5米，厚0.20米。</v>
          </cell>
          <cell r="F129" t="str">
            <v>新建</v>
          </cell>
          <cell r="G129" t="str">
            <v>清水村</v>
          </cell>
        </row>
        <row r="130">
          <cell r="B130" t="str">
            <v>南川区骑龙镇清水村2、5社入户路工程</v>
          </cell>
          <cell r="C130" t="str">
            <v>村基础设施</v>
          </cell>
          <cell r="D130" t="str">
            <v>通村、组硬化路及护栏</v>
          </cell>
          <cell r="E130" t="str">
            <v>骑龙镇清水村新建硬化C25砼入户路2.2公里，宽3.5米，厚0.20米。</v>
          </cell>
          <cell r="F130" t="str">
            <v>新建</v>
          </cell>
          <cell r="G130" t="str">
            <v>清水村</v>
          </cell>
        </row>
        <row r="131">
          <cell r="B131" t="str">
            <v>南川区骑龙镇清水村1、6社入户路工程</v>
          </cell>
          <cell r="C131" t="str">
            <v>村基础设施</v>
          </cell>
          <cell r="D131" t="str">
            <v>通村、组硬化路及护栏</v>
          </cell>
          <cell r="E131" t="str">
            <v>骑龙镇清水村新建硬化C25砼入户路3公里，宽3.5米，厚0.20米。</v>
          </cell>
          <cell r="F131" t="str">
            <v>新建</v>
          </cell>
          <cell r="G131" t="str">
            <v>清水村</v>
          </cell>
        </row>
        <row r="132">
          <cell r="B132" t="str">
            <v>南川区骑龙镇齐心村4-5社入户路工程</v>
          </cell>
          <cell r="C132" t="str">
            <v>村基础设施</v>
          </cell>
          <cell r="D132" t="str">
            <v>通村、组硬化路及护栏</v>
          </cell>
          <cell r="E132" t="str">
            <v>骑龙镇齐心村新建硬化C25砼入户路3公里，宽3.5米，厚0.20米。</v>
          </cell>
          <cell r="F132" t="str">
            <v>新建</v>
          </cell>
          <cell r="G132" t="str">
            <v>齐心村</v>
          </cell>
        </row>
        <row r="133">
          <cell r="B133" t="str">
            <v>南川区骑龙镇齐心村1-3社入户路工程</v>
          </cell>
          <cell r="C133" t="str">
            <v>村基础设施</v>
          </cell>
          <cell r="D133" t="str">
            <v>通村、组硬化路及护栏</v>
          </cell>
          <cell r="E133" t="str">
            <v>骑龙镇齐心村新建硬化C25砼入户路3.2公里，宽3.5米，厚0.20米。</v>
          </cell>
          <cell r="F133" t="str">
            <v>新建</v>
          </cell>
          <cell r="G133" t="str">
            <v>齐心村</v>
          </cell>
        </row>
        <row r="134">
          <cell r="B134" t="str">
            <v>南川区骑龙镇柏林村4社通村公路工程</v>
          </cell>
          <cell r="C134" t="str">
            <v>村基础设施</v>
          </cell>
          <cell r="D134" t="str">
            <v>通村、组硬化路及护栏</v>
          </cell>
          <cell r="E134" t="str">
            <v>骑龙镇柏林村4社新开挖路基450米，扩宽路基至6米，硬化C25砼通村公路2.2公里，宽5米，厚0.20米。</v>
          </cell>
          <cell r="F134" t="str">
            <v>新建</v>
          </cell>
          <cell r="G134" t="str">
            <v>柏林村</v>
          </cell>
        </row>
        <row r="135">
          <cell r="B135" t="str">
            <v>南川区骑龙镇柏林村4社入户路工程</v>
          </cell>
          <cell r="C135" t="str">
            <v>村基础设施</v>
          </cell>
          <cell r="D135" t="str">
            <v>通村、组硬化路及护栏</v>
          </cell>
          <cell r="E135" t="str">
            <v>骑龙镇柏林村4社新建硬化C25砼入户路3.05公里，宽3.5米，厚0.20米。</v>
          </cell>
          <cell r="F135" t="str">
            <v>新建</v>
          </cell>
          <cell r="G135" t="str">
            <v>柏林村</v>
          </cell>
        </row>
        <row r="136">
          <cell r="B136" t="str">
            <v>南川区骑龙镇柏林村1-3社入户路工程</v>
          </cell>
          <cell r="C136" t="str">
            <v>村基础设施</v>
          </cell>
          <cell r="D136" t="str">
            <v>通村、组硬化路及护栏</v>
          </cell>
          <cell r="E136" t="str">
            <v>柏林村1-3社新硬化C25砼入户路3.1公里，宽3.5米，厚0.20米。</v>
          </cell>
          <cell r="F136" t="str">
            <v>新建</v>
          </cell>
          <cell r="G136" t="str">
            <v>柏林村</v>
          </cell>
        </row>
        <row r="137">
          <cell r="B137" t="str">
            <v>南川区农村危房改造配套资金</v>
          </cell>
          <cell r="C137" t="str">
            <v>村基础设施</v>
          </cell>
          <cell r="D137" t="str">
            <v>其他</v>
          </cell>
          <cell r="E137" t="str">
            <v>改造农村危房及相关配套基础设施，按照每户不超过80平方米建设。</v>
          </cell>
          <cell r="F137" t="str">
            <v>新建</v>
          </cell>
          <cell r="G137" t="str">
            <v>大观镇观音村等170个村</v>
          </cell>
        </row>
        <row r="138">
          <cell r="B138" t="str">
            <v>南川区楠竹山镇杨柳村致富带头人彭五蔬菜大棚建设项目</v>
          </cell>
          <cell r="C138" t="str">
            <v>产业项目</v>
          </cell>
          <cell r="D138" t="str">
            <v>种植养殖加工服务</v>
          </cell>
          <cell r="E138" t="str">
            <v>新建8个蔬菜大棚1800平方米.</v>
          </cell>
          <cell r="F138" t="str">
            <v>新建</v>
          </cell>
          <cell r="G138" t="str">
            <v>楠竹山镇</v>
          </cell>
        </row>
        <row r="139">
          <cell r="B139" t="str">
            <v>南川区楠竹山镇锅厂村黄家湾山坪塘续建工程</v>
          </cell>
          <cell r="C139" t="str">
            <v>生活条件改善</v>
          </cell>
          <cell r="D139" t="str">
            <v>解决安全饮水</v>
          </cell>
          <cell r="E139" t="str">
            <v>黄家湾山坪塘续建（1、山平塘迎水面止水墙。基础采用C20砼防渗, 长25.5m(包括嵌岩) ，高3m, 厚0.5m。
2、山平塘迎水面上游左右岸防渗墙。浆砌块石，长30m，高6m（包括基础2m）,厚1m；止水墙，C20砼长30m,高6m（包括基础2m）, 厚0.2m。
3、涵卧管。长35m, 采用C20砼。
4、山平塘迎水面坝脚护垫。采用C15埋石砼长6m, 宽22m, 厚0.8m。
5、坝顶安全砂条石栏杆。长45m。
6、塘右侧过境人行路2.5宽、30米长、砼路面0.05米厚，1.5米宽、100米长、砼路面0.05米厚，安全防护砖墙长30米、高1.7米(包括基础0.5米)、宽0.24米。
7、修建进山坪塘公路长100m，路面宽3.5m, C20砼路面。）</v>
          </cell>
          <cell r="F139" t="str">
            <v>改扩建</v>
          </cell>
          <cell r="G139" t="str">
            <v>锅厂村</v>
          </cell>
        </row>
        <row r="140">
          <cell r="B140" t="str">
            <v>南川区楠竹山镇2021年消费扶贫项目</v>
          </cell>
          <cell r="C140" t="str">
            <v>产业项目</v>
          </cell>
          <cell r="D140" t="str">
            <v>种植养殖加工服务</v>
          </cell>
          <cell r="E140" t="str">
            <v>扩建产品生产加工线，购买自动包装机一台</v>
          </cell>
          <cell r="F140" t="str">
            <v>改扩建</v>
          </cell>
          <cell r="G140" t="str">
            <v>楠竹山镇</v>
          </cell>
        </row>
        <row r="141">
          <cell r="B141" t="str">
            <v>南川区南平镇永安村原滋果酒农旅融合基础设施建设和生产管理用房提档升级项目</v>
          </cell>
          <cell r="C141" t="str">
            <v>产业项目</v>
          </cell>
          <cell r="D141" t="str">
            <v>种植养殖加工服务</v>
          </cell>
          <cell r="E141" t="str">
            <v>1.新建排洪灌溉渠2240米；2.新建人行便道2000米；3.新建灌溉蓄水池1口50立方米，Φ8及以上钢筋，筋间距不大于20cm*20cm，池壁厚度不小于20cm，池底厚不小于15cm，混凝土标号为C20；3.防护栏整修1400平方米；4.房屋墙体加固2129.5平方米；5.生产便道300平方米；6.生产用房屋顶加固2200平方米。</v>
          </cell>
          <cell r="F141" t="str">
            <v>新建</v>
          </cell>
          <cell r="G141" t="str">
            <v>永安村2社</v>
          </cell>
        </row>
        <row r="142">
          <cell r="B142" t="str">
            <v>南川区南平镇永安村生态停车场建设项目</v>
          </cell>
          <cell r="C142" t="str">
            <v>产业项目</v>
          </cell>
          <cell r="D142" t="str">
            <v>休闲农业与乡村旅游</v>
          </cell>
          <cell r="E142" t="str">
            <v>修建生态停车场约1300平方米</v>
          </cell>
          <cell r="F142" t="str">
            <v>新建</v>
          </cell>
          <cell r="G142" t="str">
            <v>南平镇永安村</v>
          </cell>
        </row>
        <row r="143">
          <cell r="B143" t="str">
            <v>南川区南平镇永安村清新蔬菜种植专业合作社基础设施建设项目</v>
          </cell>
          <cell r="C143" t="str">
            <v>产业项目</v>
          </cell>
          <cell r="D143" t="str">
            <v>种植养殖加工服务</v>
          </cell>
          <cell r="E143" t="str">
            <v>安装安全栏1200米；安装PE水管2300米</v>
          </cell>
          <cell r="F143" t="str">
            <v>新建</v>
          </cell>
          <cell r="G143" t="str">
            <v>永安村5社</v>
          </cell>
        </row>
        <row r="144">
          <cell r="B144" t="str">
            <v>南川区南平镇永安村旅游厕所及标识标牌建设项目</v>
          </cell>
          <cell r="C144" t="str">
            <v>产业项目</v>
          </cell>
          <cell r="D144" t="str">
            <v>休闲农业与乡村旅游</v>
          </cell>
          <cell r="E144" t="str">
            <v>新建旅游卫生厕所50平方米，制作永安村旅游标识标牌</v>
          </cell>
          <cell r="F144" t="str">
            <v>新建</v>
          </cell>
          <cell r="G144" t="str">
            <v>南平镇永安村</v>
          </cell>
        </row>
        <row r="145">
          <cell r="B145" t="str">
            <v>南川区南平镇石庆村致富带头人涂美贤蔬菜分拣房建设项目</v>
          </cell>
          <cell r="C145" t="str">
            <v>就业扶贫</v>
          </cell>
          <cell r="D145" t="str">
            <v>就业创业补助</v>
          </cell>
          <cell r="E145" t="str">
            <v>搭建分拣棚400平方米；硬化分拣场地400平方米</v>
          </cell>
          <cell r="F145" t="str">
            <v>新建</v>
          </cell>
          <cell r="G145" t="str">
            <v>石庆村</v>
          </cell>
        </row>
        <row r="146">
          <cell r="B146" t="str">
            <v>南川区南平镇2021年消费扶贫项目</v>
          </cell>
          <cell r="C146" t="str">
            <v>产业项目</v>
          </cell>
          <cell r="D146" t="str">
            <v>休闲农业与乡村旅游</v>
          </cell>
          <cell r="E146" t="str">
            <v>1、定做精美葡萄、李子包装盒12000个，10元/个，需要资金12万元；按30%申请补助3.6万元；2、定做精美快递包装2000套，15元/套，需要资金3万元；按30%申请补助0.9万元；3.销售扶贫农产品葡萄、李子销售额110万元，按5%申请补助5.5万元。</v>
          </cell>
          <cell r="F146" t="str">
            <v>新建</v>
          </cell>
          <cell r="G146" t="str">
            <v>永安村</v>
          </cell>
        </row>
        <row r="147">
          <cell r="B147" t="str">
            <v>南川区南平永安村镇碧梦葡萄基础设施建设项目</v>
          </cell>
          <cell r="C147" t="str">
            <v>产业项目</v>
          </cell>
          <cell r="D147" t="str">
            <v>种植养殖加工服务</v>
          </cell>
          <cell r="E147" t="str">
            <v>1.安装肥水一体化全自动反冲洗设备及管道设施，需资金12万元。2.修建耕作便道500米，C20标准，10cm厚，1米宽，需要资金3万元。3.购买铺设防草布35亩，需资金7万元。</v>
          </cell>
          <cell r="F147" t="str">
            <v>新建</v>
          </cell>
          <cell r="G147" t="str">
            <v>永安村12社</v>
          </cell>
        </row>
        <row r="148">
          <cell r="B148" t="str">
            <v>南川区南城街道松林煤矿至松林茶山产业路项目</v>
          </cell>
          <cell r="C148" t="str">
            <v>村基础设施</v>
          </cell>
          <cell r="D148" t="str">
            <v>产业路</v>
          </cell>
          <cell r="E148" t="str">
            <v>2.9公里产业路路基开挖、修砌堡坎，油化，宽6.5米。</v>
          </cell>
          <cell r="F148" t="str">
            <v>新建</v>
          </cell>
          <cell r="G148" t="str">
            <v>松林社区</v>
          </cell>
        </row>
        <row r="149">
          <cell r="B149" t="str">
            <v>南川区南城街道双河场村四好农村路改造工程一标段建设</v>
          </cell>
          <cell r="C149" t="str">
            <v>村基础设施</v>
          </cell>
          <cell r="D149" t="str">
            <v>通村、组硬化路及护栏</v>
          </cell>
          <cell r="E149" t="str">
            <v>硬化双河场村四好农村路6条5.581公里，宽3.5米；其中倒车坝至原9组2.606km、敬老院至干堰塘2.236km 、杨育伦至马家沟0.305km、花桥至杨邦华段0.203km、罗章辉至周家院子段0.159km、李克嘴支路段0.072km。</v>
          </cell>
          <cell r="F149" t="str">
            <v>改扩建</v>
          </cell>
          <cell r="G149" t="str">
            <v>双河场村</v>
          </cell>
        </row>
        <row r="150">
          <cell r="B150" t="str">
            <v>南川区南城街道双河场村人畜饮水建设项目</v>
          </cell>
          <cell r="C150" t="str">
            <v>生活条件改善</v>
          </cell>
          <cell r="D150" t="str">
            <v>解决安全饮水</v>
          </cell>
          <cell r="E150" t="str">
            <v>一、安装茶沙人畜饮水管道Φ90管子8000米， 每米投入65元，8公里需投入资金52万元；Φ50管子8000米，每米投入15元，需资金12万元，Φ32管7000米，每米投入资金8元，需投入资金5.6万元，Φ25管5000米，每米投入资金5元，需投入资金2.5万元，Φ20管5000米，每米投入资金4元，需资金2万元，购买水表400个，每个50元，需资金2万元，需投入资金76.1万元。二、在双河场村4、5组修建200立方米4口，每口需投入资金15万元，共需投入资金60万元，8组修建100立方米2口，每口需投入8万元，需投入资金16万元，2、6、7组修建50立方米4口，每口需投入资金4万元，共需投入资金16万元，需投入资金92万元。共计投入168.1万元。</v>
          </cell>
          <cell r="F150" t="str">
            <v>新建</v>
          </cell>
          <cell r="G150" t="str">
            <v>双河场村</v>
          </cell>
        </row>
        <row r="151">
          <cell r="B151" t="str">
            <v>南川区南城街道三汇村良瑜生态农场管护项目</v>
          </cell>
          <cell r="C151" t="str">
            <v>产业项目</v>
          </cell>
          <cell r="D151" t="str">
            <v>生态扶贫项目</v>
          </cell>
          <cell r="E151" t="str">
            <v>800亩生态农场后续管护，人工、肥料、农药等，每亩1150元，共92万</v>
          </cell>
          <cell r="F151" t="str">
            <v>改扩建</v>
          </cell>
          <cell r="G151" t="str">
            <v>三汇村</v>
          </cell>
        </row>
        <row r="152">
          <cell r="B152" t="str">
            <v>南川区南城街道半溪河村致富带头人周华维修改建厂房项目</v>
          </cell>
          <cell r="C152" t="str">
            <v>就业扶贫</v>
          </cell>
          <cell r="D152" t="str">
            <v>就业创业补助</v>
          </cell>
          <cell r="E152" t="str">
            <v>维修改建茶叶加工厂房200平方米</v>
          </cell>
          <cell r="F152" t="str">
            <v>新建</v>
          </cell>
          <cell r="G152" t="str">
            <v>半溪河村</v>
          </cell>
        </row>
        <row r="153">
          <cell r="B153" t="str">
            <v>南川区南城街道2021年消费扶贫项目（一）</v>
          </cell>
          <cell r="C153" t="str">
            <v>产业项目</v>
          </cell>
          <cell r="D153" t="str">
            <v>种植养殖加工服务</v>
          </cell>
          <cell r="E153" t="str">
            <v>销售扶贫产品125吨、共计104万元，其中老盐菜60吨、60万元，大米55吨、28万元，菜油10吨、16万元。</v>
          </cell>
          <cell r="F153" t="str">
            <v>新建</v>
          </cell>
          <cell r="G153" t="str">
            <v>金佛社区</v>
          </cell>
        </row>
        <row r="154">
          <cell r="B154" t="str">
            <v>南川区南城街道2021年消费扶贫项目（三）</v>
          </cell>
          <cell r="C154" t="str">
            <v>产业项目</v>
          </cell>
          <cell r="D154" t="str">
            <v>种植养殖加工服务</v>
          </cell>
          <cell r="E154" t="str">
            <v>1、购买茶叶包装盒：其中大树茶、金佛玉翠、金山雪眉、五星雀舌、洪福齐天（红茶）、金山毛峰礼盒各400盒，共2400盒，每盒151元，共36.24万元。新建冻库2个，共9.8万元。</v>
          </cell>
          <cell r="F154" t="str">
            <v>新建</v>
          </cell>
          <cell r="G154" t="str">
            <v>松林社区</v>
          </cell>
        </row>
        <row r="155">
          <cell r="B155" t="str">
            <v>南川区南城街道2021年消费扶贫项目（二）</v>
          </cell>
          <cell r="C155" t="str">
            <v>产业项目</v>
          </cell>
          <cell r="D155" t="str">
            <v>种植养殖加工服务</v>
          </cell>
          <cell r="E155" t="str">
            <v>销售扶贫产品大米，销售额200万，按5%申请补助，申请10万元。</v>
          </cell>
          <cell r="F155" t="str">
            <v>新建</v>
          </cell>
          <cell r="G155" t="str">
            <v>半溪河村</v>
          </cell>
        </row>
        <row r="156">
          <cell r="B156" t="str">
            <v>南川区木凉镇云都挂面厂设备购买项目</v>
          </cell>
          <cell r="C156" t="str">
            <v>产业项目</v>
          </cell>
          <cell r="D156" t="str">
            <v>种植养殖加工服务</v>
          </cell>
          <cell r="E156" t="str">
            <v>购买自动化包面机一套、自动化合粉机一套和静态熟化机一套。</v>
          </cell>
          <cell r="F156" t="str">
            <v>改扩建</v>
          </cell>
          <cell r="G156" t="str">
            <v>木凉镇玉岩铺村</v>
          </cell>
        </row>
        <row r="157">
          <cell r="B157" t="str">
            <v>南川区木凉镇玉岩铺村致富带头人邹安红监控设备建设项目</v>
          </cell>
          <cell r="C157" t="str">
            <v>就业扶贫</v>
          </cell>
          <cell r="D157" t="str">
            <v>就业创业补助</v>
          </cell>
          <cell r="E157" t="str">
            <v>安装摄像头25个，安装监控设备一套，共计需资金7.8万元，申请补助资金5万元。</v>
          </cell>
          <cell r="F157" t="str">
            <v>新建</v>
          </cell>
          <cell r="G157" t="str">
            <v>木凉镇玉岩铺村</v>
          </cell>
        </row>
        <row r="158">
          <cell r="B158" t="str">
            <v>南川区木凉镇玉岩铺村2021年接待中心建设项目</v>
          </cell>
          <cell r="C158" t="str">
            <v>产业项目</v>
          </cell>
          <cell r="D158" t="str">
            <v>休闲农业与乡村旅游</v>
          </cell>
          <cell r="E158" t="str">
            <v>7000平方米场地平整：包括土石方开挖和堡坎；新建接待中心一处：建筑面积660平方米，占地面积220平方米。</v>
          </cell>
          <cell r="F158" t="str">
            <v>新建</v>
          </cell>
          <cell r="G158" t="str">
            <v>木凉镇玉岩铺村</v>
          </cell>
        </row>
        <row r="159">
          <cell r="B159" t="str">
            <v>南川区木凉镇汉场坝村茶叶产业开挖道路</v>
          </cell>
          <cell r="C159" t="str">
            <v>村基础设施</v>
          </cell>
          <cell r="D159" t="str">
            <v>产业路</v>
          </cell>
          <cell r="E159" t="str">
            <v>开挖道路全长1.78千米，宽4.5米。</v>
          </cell>
          <cell r="F159" t="str">
            <v>新建</v>
          </cell>
          <cell r="G159" t="str">
            <v>木凉镇汉场坝村</v>
          </cell>
        </row>
        <row r="160">
          <cell r="B160" t="str">
            <v>南川区木凉镇汉场坝村200亩黄茶基地后期管护建设项目</v>
          </cell>
          <cell r="C160" t="str">
            <v>产业项目</v>
          </cell>
          <cell r="D160" t="str">
            <v>种植养殖加工服务</v>
          </cell>
          <cell r="E160" t="str">
            <v>汉场坝村基地200亩高标准黄茶后期管护。</v>
          </cell>
          <cell r="F160" t="str">
            <v>改扩建</v>
          </cell>
          <cell r="G160" t="str">
            <v>木凉镇汉场坝村</v>
          </cell>
        </row>
        <row r="161">
          <cell r="B161" t="str">
            <v>南川区鸣玉镇金光村致富带头人梁军晚熟李基地项目</v>
          </cell>
          <cell r="C161" t="str">
            <v>就业扶贫</v>
          </cell>
          <cell r="D161" t="str">
            <v>就业创业补助</v>
          </cell>
          <cell r="E161" t="str">
            <v>晚熟李基地基础设施建设，修建灌溉池30立方米，引水沟80米，人行便道路长600米宽1米，硬化坝子120平方米。</v>
          </cell>
          <cell r="F161" t="str">
            <v>新建</v>
          </cell>
          <cell r="G161" t="str">
            <v>鸣玉镇金光村3社</v>
          </cell>
        </row>
        <row r="162">
          <cell r="B162" t="str">
            <v>南川区鸣玉镇2021年度社道公路建设</v>
          </cell>
          <cell r="C162" t="str">
            <v>村基础设施</v>
          </cell>
          <cell r="D162" t="str">
            <v>通村、组硬化路及护栏</v>
          </cell>
          <cell r="E162" t="str">
            <v>四中村2社沙湾至张家湾四好农村路改扩建工程，农村4.5米四好路硬化1.24km，0.2米厚，C25砼</v>
          </cell>
          <cell r="F162" t="str">
            <v>改扩建</v>
          </cell>
          <cell r="G162" t="str">
            <v>鸣玉镇四中村2社</v>
          </cell>
        </row>
        <row r="163">
          <cell r="B163" t="str">
            <v>南川区鸣玉镇“稻香渔歌”乡村振兴示范长廊一期工程建设项目</v>
          </cell>
          <cell r="C163" t="str">
            <v>产业项目</v>
          </cell>
          <cell r="D163" t="str">
            <v>休闲农业与乡村旅游</v>
          </cell>
          <cell r="E163" t="str">
            <v>打造100亩稻渔综合种养基地，完成产业基础设施建设。 </v>
          </cell>
          <cell r="F163" t="str">
            <v>新建</v>
          </cell>
          <cell r="G163" t="str">
            <v>鸣玉镇中心社区5社</v>
          </cell>
        </row>
        <row r="164">
          <cell r="B164" t="str">
            <v>南川区民主镇易地扶贫搬迁后续扶持建设项目</v>
          </cell>
          <cell r="C164" t="str">
            <v>村基础设施</v>
          </cell>
          <cell r="D164" t="str">
            <v>其他</v>
          </cell>
          <cell r="E164" t="str">
            <v>新建养殖水池5个40亩，修筑坝体10000立方米，安装防护栏350米。新建水渠500米，安装排水管道500米，新建溢洪道500米。新建生产便道1400米；新建产业路宽4.5米，长1公里；完善照明等配套设施</v>
          </cell>
          <cell r="F164" t="str">
            <v>新建</v>
          </cell>
          <cell r="G164" t="str">
            <v>文福村</v>
          </cell>
        </row>
        <row r="165">
          <cell r="B165" t="str">
            <v>南川区民主镇白羊村致富带头人金庆台冻库建设项目</v>
          </cell>
          <cell r="C165" t="str">
            <v>就业扶贫</v>
          </cell>
          <cell r="D165" t="str">
            <v>就业创业补助</v>
          </cell>
          <cell r="E165" t="str">
            <v>新建50m³双温冻库一间，购买燃煤花椒烘干机一套</v>
          </cell>
          <cell r="F165" t="str">
            <v>新建</v>
          </cell>
          <cell r="G165" t="str">
            <v>民主镇
白羊村</v>
          </cell>
        </row>
        <row r="166">
          <cell r="B166" t="str">
            <v>南川区黎香湖镇尾库老公社大坝建设</v>
          </cell>
          <cell r="C166" t="str">
            <v>村基础设施</v>
          </cell>
          <cell r="D166" t="str">
            <v>其他</v>
          </cell>
          <cell r="E166" t="str">
            <v>维修整治黎香湖尾库老公社大坝一座。</v>
          </cell>
          <cell r="F166" t="str">
            <v>新建</v>
          </cell>
          <cell r="G166" t="str">
            <v>东湖村</v>
          </cell>
        </row>
        <row r="167">
          <cell r="B167" t="str">
            <v>南川区黎香湖镇南太路乡村旅游基础设施提档升级项目</v>
          </cell>
          <cell r="C167" t="str">
            <v>村基础设施</v>
          </cell>
          <cell r="D167" t="str">
            <v>其他</v>
          </cell>
          <cell r="E167" t="str">
            <v>南太路沿线旅游设施提档升级，规范标识、标牌，新建旅游厕所2座，沿途设置招呼站2座，垃圾分类房3个。</v>
          </cell>
          <cell r="F167" t="str">
            <v>新建</v>
          </cell>
          <cell r="G167" t="str">
            <v>南湖村</v>
          </cell>
        </row>
        <row r="168">
          <cell r="B168" t="str">
            <v>南川区黎香湖镇南湖村乡村旅游综合体建设项目</v>
          </cell>
          <cell r="C168" t="str">
            <v>产业项目</v>
          </cell>
          <cell r="D168" t="str">
            <v>休闲农业与乡村旅游</v>
          </cell>
          <cell r="E168" t="str">
            <v>1、种植景观樱花树45亩。2、樱花树下套种药材（桔梗）45亩。3、临湖修建观光船屋2个。4、修建观光六角凉亭4个。5、修建观光步行便道400米，砼C20垫层（宽1.5米，厚0.1米），平铺防滑景观石块。6、修建临湖步行便道200米，防腐木质结构（宽1.5米，厚0.1米），安装临湖面仿木防护栏。</v>
          </cell>
          <cell r="F168" t="str">
            <v>新建</v>
          </cell>
          <cell r="G168" t="str">
            <v>南湖村</v>
          </cell>
        </row>
        <row r="169">
          <cell r="B169" t="str">
            <v>南川区黎香湖镇南湖村4组基础设施项目</v>
          </cell>
          <cell r="C169" t="str">
            <v>村基础设施</v>
          </cell>
          <cell r="D169" t="str">
            <v>其他</v>
          </cell>
          <cell r="E169" t="str">
            <v>修建鱼塘3口，约5000平方米。修建便民路400米，宽1.5米。安装防护网300米，修建人饮水池一口，200立方米，安装PE75水管400米。</v>
          </cell>
          <cell r="F169" t="str">
            <v>新建</v>
          </cell>
          <cell r="G169" t="str">
            <v>南湖村</v>
          </cell>
        </row>
        <row r="170">
          <cell r="B170" t="str">
            <v>南川区黎香湖镇东湖村致富带头人田强中药材种植项目</v>
          </cell>
          <cell r="C170" t="str">
            <v>就业扶贫</v>
          </cell>
          <cell r="D170" t="str">
            <v>就业创业补助</v>
          </cell>
          <cell r="E170" t="str">
            <v>新扩种菊花50亩，投入种苗、肥料、薄膜共计7.5万元，申请补助资金5万元。</v>
          </cell>
          <cell r="F170" t="str">
            <v>新建</v>
          </cell>
          <cell r="G170" t="str">
            <v>东湖村</v>
          </cell>
        </row>
        <row r="171">
          <cell r="B171" t="str">
            <v>南川区黎香湖镇村社道路灾毁修复项目</v>
          </cell>
          <cell r="C171" t="str">
            <v>村基础设施</v>
          </cell>
          <cell r="D171" t="str">
            <v>其他</v>
          </cell>
          <cell r="E171" t="str">
            <v>用于村社道路灾后重建。</v>
          </cell>
          <cell r="F171" t="str">
            <v>新建</v>
          </cell>
          <cell r="G171" t="str">
            <v>黎香湖镇</v>
          </cell>
        </row>
        <row r="172">
          <cell r="B172" t="str">
            <v>南川区黎香湖镇北湖村果园基地项目（二期）</v>
          </cell>
          <cell r="C172" t="str">
            <v>产业项目</v>
          </cell>
          <cell r="D172" t="str">
            <v>休闲农业与乡村旅游</v>
          </cell>
          <cell r="E172" t="str">
            <v>1.葡萄避雨设施，（铝包钢丝20万米，避雨膜6000米及配套设施）2.公共卫生间一座（面积25平方米，包括设施及装饰）3.硬化停车场（面积300平方米，大约20个停车位）4.观光亭4座（5米X5米四角亭）5.植保机无人机一台 6.修建安全栏（长150米，高1.8米），农场大门（自动，长4.2米，高2米）7.观光台2座 8.搭建500平方米百香果观光架</v>
          </cell>
          <cell r="F172" t="str">
            <v>新建</v>
          </cell>
          <cell r="G172" t="str">
            <v>北湖村</v>
          </cell>
        </row>
        <row r="173">
          <cell r="B173" t="str">
            <v>南川区黎香湖镇北湖村5组基础设施项目</v>
          </cell>
          <cell r="C173" t="str">
            <v>村基础设施</v>
          </cell>
          <cell r="D173" t="str">
            <v>其他</v>
          </cell>
          <cell r="E173" t="str">
            <v>开挖一条宽6.5米，长400米的产业路，修建鱼塘1口，约5亩。修建便民路200米，宽1.2米。修建管理用房一间34平方米。</v>
          </cell>
          <cell r="F173" t="str">
            <v>新建</v>
          </cell>
          <cell r="G173" t="str">
            <v>北湖村</v>
          </cell>
        </row>
        <row r="174">
          <cell r="B174" t="str">
            <v>南川区黎香湖镇2021年农村道路建设项目</v>
          </cell>
          <cell r="C174" t="str">
            <v>村基础设施</v>
          </cell>
          <cell r="D174" t="str">
            <v>通村、组硬化路及护栏</v>
          </cell>
          <cell r="E174" t="str">
            <v>新开挖大猪圈-晏家屋基，鱼房-石坝通社路1.6公里，宽4.5米。新开挖水冲子-方家沟，水厂-兰开容屋侧连接路1.7公里，宽4.5米。</v>
          </cell>
          <cell r="F174" t="str">
            <v>新建</v>
          </cell>
          <cell r="G174" t="str">
            <v>黎香湖镇</v>
          </cell>
        </row>
        <row r="175">
          <cell r="B175" t="str">
            <v>南川区黎香湖镇2021年度社道公路建设</v>
          </cell>
          <cell r="C175" t="str">
            <v>村基础设施</v>
          </cell>
          <cell r="D175" t="str">
            <v>其他</v>
          </cell>
          <cell r="E175" t="str">
            <v>硬化杨家核桃湾-石堡屋基公路0.6公里，宽4.5米。石门垭口-胡泽生房子，王光华房子-大院子，中海苗圃-九石坝，垭口公路-何家湾，奶牛场-大田沟，大田沟-中岗，原慈竹学校-赵志能房子，杨超明房子-刘昌合房子，南太路-半坡，沙湾-杨家屋基，观音岩-黄金扁，上芋河湾-舒焱彬房子，农耕博物馆-陈家湾，石坝岚丫-林官丫公路5.9公里，宽3.5米。</v>
          </cell>
          <cell r="F175" t="str">
            <v>改扩建</v>
          </cell>
          <cell r="G175" t="str">
            <v>黎香湖镇</v>
          </cell>
        </row>
        <row r="176">
          <cell r="B176" t="str">
            <v>南川区冷水关镇幸福村致富带头人（马传会）小龙虾养殖建设项目</v>
          </cell>
          <cell r="C176" t="str">
            <v>就业扶贫</v>
          </cell>
          <cell r="D176" t="str">
            <v>就业创业补助</v>
          </cell>
          <cell r="E176" t="str">
            <v>硬化龙虾养殖虾塘内坝长700米，高2.5米，厚0.08-0.1米，硬化齿墙长700米，宽0.4米，高0.4米，C20标号，维修山坪塘放水设施30米。</v>
          </cell>
          <cell r="F176" t="str">
            <v>改扩建</v>
          </cell>
          <cell r="G176" t="str">
            <v>冷水关镇幸福村</v>
          </cell>
        </row>
        <row r="177">
          <cell r="B177" t="str">
            <v>南川区冷水关镇水碓村4社人行便民桥建设</v>
          </cell>
          <cell r="C177" t="str">
            <v>村基础设施</v>
          </cell>
          <cell r="D177" t="str">
            <v>其他</v>
          </cell>
          <cell r="E177" t="str">
            <v>人行便民桥长6米，宽4米，高3米。</v>
          </cell>
          <cell r="F177" t="str">
            <v>新建</v>
          </cell>
          <cell r="G177" t="str">
            <v>南川区冷水关镇水碓村</v>
          </cell>
        </row>
        <row r="178">
          <cell r="B178" t="str">
            <v>南川区冷水关镇水碓村3社公路硬化建设</v>
          </cell>
          <cell r="C178" t="str">
            <v>村基础设施</v>
          </cell>
          <cell r="D178" t="str">
            <v>通村、组硬化路及护栏</v>
          </cell>
          <cell r="E178" t="str">
            <v>硬化公路110米，宽3.5米，厚0.2米。</v>
          </cell>
          <cell r="F178" t="str">
            <v>新建</v>
          </cell>
          <cell r="G178" t="str">
            <v>南川区冷水关镇水碓村</v>
          </cell>
        </row>
        <row r="179">
          <cell r="B179" t="str">
            <v>南川区冷水关镇杉楠村6社公路硬化建设</v>
          </cell>
          <cell r="C179" t="str">
            <v>村基础设施</v>
          </cell>
          <cell r="D179" t="str">
            <v>通村、组硬化路及护栏</v>
          </cell>
          <cell r="E179" t="str">
            <v>硬化公路长1550米，宽3.5米，厚0.2米。</v>
          </cell>
          <cell r="F179" t="str">
            <v>新建</v>
          </cell>
          <cell r="G179" t="str">
            <v>南川区冷水关镇杉楠村</v>
          </cell>
        </row>
        <row r="180">
          <cell r="B180" t="str">
            <v>南川区冷水关镇大岩村4社人行便民桥建设</v>
          </cell>
          <cell r="C180" t="str">
            <v>村基础设施</v>
          </cell>
          <cell r="D180" t="str">
            <v>其他</v>
          </cell>
          <cell r="E180" t="str">
            <v>人行便民桥长6米，宽4.4米，高2.5米。</v>
          </cell>
          <cell r="F180" t="str">
            <v>新建</v>
          </cell>
          <cell r="G180" t="str">
            <v>南川区冷水关镇大岩村</v>
          </cell>
        </row>
        <row r="181">
          <cell r="B181" t="str">
            <v>南川区金山镇龙山村2021年居民点连通道路项目</v>
          </cell>
          <cell r="C181" t="str">
            <v>村基础设施</v>
          </cell>
          <cell r="D181" t="str">
            <v>通村、组硬化路及护栏</v>
          </cell>
          <cell r="E181" t="str">
            <v>修建居民点连通道路800米，有效路面3米宽，0.2米厚。</v>
          </cell>
          <cell r="F181" t="str">
            <v>改扩建</v>
          </cell>
          <cell r="G181" t="str">
            <v>南川区金山镇龙山村</v>
          </cell>
        </row>
        <row r="182">
          <cell r="B182" t="str">
            <v>南川区金山镇龙山村2021年道路交通项目</v>
          </cell>
          <cell r="C182" t="str">
            <v>村基础设施</v>
          </cell>
          <cell r="D182" t="str">
            <v>通村、组硬化路及护栏</v>
          </cell>
          <cell r="E182" t="str">
            <v>维修整治道路1公里</v>
          </cell>
          <cell r="F182" t="str">
            <v>改扩建</v>
          </cell>
          <cell r="G182" t="str">
            <v>龙山村</v>
          </cell>
        </row>
        <row r="183">
          <cell r="B183" t="str">
            <v>南川区建卡脱贫户2021年度精准脱贫保</v>
          </cell>
          <cell r="C183" t="str">
            <v>健康扶贫</v>
          </cell>
          <cell r="D183" t="str">
            <v>参加其他补充医疗保险</v>
          </cell>
          <cell r="E183" t="str">
            <v>为全区建卡脱贫户39448人购买精准脱贫保，补助标准为130元/人•年。</v>
          </cell>
          <cell r="F183" t="str">
            <v>新建</v>
          </cell>
          <cell r="G183" t="str">
            <v>南川区34个镇街，244个村社</v>
          </cell>
        </row>
        <row r="184">
          <cell r="B184" t="str">
            <v>南川区河图镇长坪村1.2社公路硬化</v>
          </cell>
          <cell r="C184" t="str">
            <v>村基础设施</v>
          </cell>
          <cell r="D184" t="str">
            <v>通村、组硬化路及护栏</v>
          </cell>
          <cell r="E184" t="str">
            <v>硬化长坪村2社小岚垭至1社瓦厂公路2.318公里，宽4.5米。</v>
          </cell>
          <cell r="F184" t="str">
            <v>新建</v>
          </cell>
          <cell r="G184" t="str">
            <v>长坪村1、2社</v>
          </cell>
        </row>
        <row r="185">
          <cell r="B185" t="str">
            <v>南川区河图镇社道公路建设</v>
          </cell>
          <cell r="C185" t="str">
            <v>村基础设施</v>
          </cell>
          <cell r="D185" t="str">
            <v>通村、组硬化路及护栏</v>
          </cell>
          <cell r="E185" t="str">
            <v>长坪村茶叶基地与石溪镇盐井村茶旅融合通畅工程，新开挖冒水4社至河园7社连接路1.8公里，6.5米宽，含路基开挖、回填、挡墙修筑等。</v>
          </cell>
          <cell r="F185" t="str">
            <v>新建</v>
          </cell>
          <cell r="G185" t="str">
            <v>冒水村4社—河园村7社</v>
          </cell>
        </row>
        <row r="186">
          <cell r="B186" t="str">
            <v>南川区河图镇上河村致富带头人（杨钢）冻库建设项目</v>
          </cell>
          <cell r="C186" t="str">
            <v>产业项目</v>
          </cell>
          <cell r="D186" t="str">
            <v>种植养殖加工服务</v>
          </cell>
          <cell r="E186" t="str">
            <v>新建冻库100立方，安装冷冻设备一套，共计需资金15.5万元，申请补助资金10万元。</v>
          </cell>
          <cell r="F186" t="str">
            <v>新建</v>
          </cell>
          <cell r="G186" t="str">
            <v>上河村7社</v>
          </cell>
        </row>
        <row r="187">
          <cell r="B187" t="str">
            <v>南川区河图镇骑坪村乡村旅游基础设施建设项目</v>
          </cell>
          <cell r="C187" t="str">
            <v>产业项目</v>
          </cell>
          <cell r="D187" t="str">
            <v>休闲农业与乡村旅游</v>
          </cell>
          <cell r="E187" t="str">
            <v>在骑坪村2组新建乡村特色农产品移动售货亭2个；结合骑坪村板栗产业和现有民宿，打造板栗基地核心区景观600平米；新建农耕雕塑2组、农事体验区200平米。</v>
          </cell>
          <cell r="F187" t="str">
            <v>新建</v>
          </cell>
          <cell r="G187" t="str">
            <v>骑坪村</v>
          </cell>
        </row>
        <row r="188">
          <cell r="B188" t="str">
            <v>南川区河图镇骑坪村人饮管网改造工程</v>
          </cell>
          <cell r="C188" t="str">
            <v>生活条件改善</v>
          </cell>
          <cell r="D188" t="str">
            <v>解决安全饮水</v>
          </cell>
          <cell r="E188" t="str">
            <v>安装人饮管网8000米（包括开挖、回填），28.85元/米，需资金23.08万元；安装水表、表前阀、表后阀120户，160元/户，需资金1.92万元。共需资金25万元。</v>
          </cell>
          <cell r="F188" t="str">
            <v>新建</v>
          </cell>
          <cell r="G188" t="str">
            <v>骑坪村</v>
          </cell>
        </row>
        <row r="189">
          <cell r="B189" t="str">
            <v>南川区河图镇骑坪村人居环境整治建设项目</v>
          </cell>
          <cell r="C189" t="str">
            <v>村基础设施</v>
          </cell>
          <cell r="D189" t="str">
            <v>其他</v>
          </cell>
          <cell r="E189" t="str">
            <v>庭院栏杆安装175米；房屋整治916㎡；排污沟整治70米；整治农户周边环境40㎡；院坝硬化333㎡；入户路硬化175㎡。</v>
          </cell>
          <cell r="F189" t="str">
            <v>新建</v>
          </cell>
          <cell r="G189" t="str">
            <v>河图镇骑坪村2社</v>
          </cell>
        </row>
        <row r="190">
          <cell r="B190" t="str">
            <v>南川区河图镇河园3社社道公路扩宽改建</v>
          </cell>
          <cell r="C190" t="str">
            <v>村基础设施</v>
          </cell>
          <cell r="D190" t="str">
            <v>通村、组硬化路及护栏</v>
          </cell>
          <cell r="E190" t="str">
            <v>扩宽改建河园3社河福路口—新房子—窝子山社道公路0.881公里，具体建设任务为修筑堡坎290方。</v>
          </cell>
          <cell r="F190" t="str">
            <v>改扩建</v>
          </cell>
          <cell r="G190" t="str">
            <v>河园社区3社</v>
          </cell>
        </row>
        <row r="191">
          <cell r="B191" t="str">
            <v>南川区河图镇河园、冒水社道公路硬化</v>
          </cell>
          <cell r="C191" t="str">
            <v>村基础设施</v>
          </cell>
          <cell r="D191" t="str">
            <v>通村、组硬化路及护栏</v>
          </cell>
          <cell r="E191" t="str">
            <v>1、硬化河图镇社道公路3.954公里，宽3.5米（具体包括河园社区：1社河图老医院—大桥湾0.201公里、3社河福路口—梅家港0.331公里、4社鸣大路—黄泥榜0.224、5社鸣大路—李平方家0.535公里、6社河图小学—半边湾—高坎子0.778公里、7社流榜—龙塔生—向阳榜0.371公里、8社石溪高房—柏树沟0.369公里、9社鸣大路—石坝0.628公里；   2、冒水村6社小南垭—大扁头0.517公里。</v>
          </cell>
          <cell r="F191" t="str">
            <v>新建</v>
          </cell>
          <cell r="G191" t="str">
            <v>河园社区1.3.4.5.6.7.8.9社和冒水村6社</v>
          </cell>
        </row>
        <row r="192">
          <cell r="B192" t="str">
            <v>南川区河图镇2021年消费扶贫项目</v>
          </cell>
          <cell r="C192" t="str">
            <v>产业项目</v>
          </cell>
          <cell r="D192" t="str">
            <v>其他</v>
          </cell>
          <cell r="E192" t="str">
            <v>1.西部消费扶贫中心南川馆运营费及推广宣传费14万余元，金佛山珍新媒体运营短视频直播200场、不少于600小时，采茶节、丰收节等大型节日直播3场，每场主播不少于5人24万余元，共投入38万元，申请补贴19万元。
2.销售板栗、大米等农产品，年销售额100余万元，申请补贴5万元。
3.农副产品包装及宣传：长坪贡米、毛壳方竹笋包装费及包装设计费14.5万元，产品宣传费5.5万元，投入20万余元，申请补贴6万元。
</v>
          </cell>
          <cell r="F192" t="str">
            <v>新建</v>
          </cell>
          <cell r="G192" t="str">
            <v>全区</v>
          </cell>
        </row>
        <row r="193">
          <cell r="B193" t="str">
            <v>南川区合溪镇九溪社区致富带头人（韦泽刚）中药材种植项目</v>
          </cell>
          <cell r="C193" t="str">
            <v>就业扶贫</v>
          </cell>
          <cell r="D193" t="str">
            <v>就业创业补助</v>
          </cell>
          <cell r="E193" t="str">
            <v>新建中药材基地150亩，每亩需要500元购买种子、化肥、农药等。</v>
          </cell>
          <cell r="F193" t="str">
            <v>新建</v>
          </cell>
          <cell r="G193" t="str">
            <v>合溪镇</v>
          </cell>
        </row>
        <row r="194">
          <cell r="B194" t="str">
            <v>南川区合溪镇风门村山坪塘项目</v>
          </cell>
          <cell r="C194" t="str">
            <v>生活条件改善</v>
          </cell>
          <cell r="D194" t="str">
            <v>解决安全饮水</v>
          </cell>
          <cell r="E194" t="str">
            <v>风门村一社（小地名：庙沟）新建山坪塘一口，占地面积约3亩，安装DN40PPR引水管3000米。包括水源地前池、引水管道、山坪塘、坝体、安全护栏、溢洪道、施工临时道路等。</v>
          </cell>
          <cell r="F194" t="str">
            <v>新建</v>
          </cell>
          <cell r="G194" t="str">
            <v>合溪镇</v>
          </cell>
        </row>
        <row r="195">
          <cell r="B195" t="str">
            <v>南川区合溪镇道路灾后重建项目</v>
          </cell>
          <cell r="C195" t="str">
            <v>村基础设施</v>
          </cell>
          <cell r="D195" t="str">
            <v>其他</v>
          </cell>
          <cell r="E195" t="str">
            <v>用于村社道路灾后重建，修复水毁公路（组织机械清理，修建堡坎）。</v>
          </cell>
          <cell r="F195" t="str">
            <v>新建</v>
          </cell>
          <cell r="G195" t="str">
            <v>合溪镇</v>
          </cell>
        </row>
        <row r="196">
          <cell r="B196" t="str">
            <v>南川区古花镇太平村致富带头人韦毫水稻种植基地项目</v>
          </cell>
          <cell r="C196" t="str">
            <v>产业项目</v>
          </cell>
          <cell r="D196" t="str">
            <v>种植养殖加工服务</v>
          </cell>
          <cell r="E196" t="str">
            <v>新建优质稻米基地70亩。包括农药、肥料400元/亩，需资金2.8万元；旋耕机购置5台、需资金2.3万元；人工费投入2.8万元，合计投资约7.9万元，申请补助资金5万元。</v>
          </cell>
          <cell r="F196" t="str">
            <v>新建</v>
          </cell>
          <cell r="G196" t="str">
            <v>太平村</v>
          </cell>
        </row>
        <row r="197">
          <cell r="B197" t="str">
            <v>南川区古花镇古花村河堤整治项目</v>
          </cell>
          <cell r="C197" t="str">
            <v>村基础设施</v>
          </cell>
          <cell r="D197" t="str">
            <v>其他</v>
          </cell>
          <cell r="E197" t="str">
            <v>河堤维修整治240米</v>
          </cell>
          <cell r="F197" t="str">
            <v>新建</v>
          </cell>
          <cell r="G197" t="str">
            <v>古花村，红光村</v>
          </cell>
        </row>
        <row r="198">
          <cell r="B198" t="str">
            <v>南川区福寿镇蓄水池维护整治项目</v>
          </cell>
          <cell r="C198" t="str">
            <v>村基础设施</v>
          </cell>
          <cell r="D198" t="str">
            <v>其他</v>
          </cell>
          <cell r="E198" t="str">
            <v>维修整治山坪塘一口、硬化堤坝100平方。</v>
          </cell>
          <cell r="F198" t="str">
            <v>新建</v>
          </cell>
          <cell r="G198" t="str">
            <v>福寿镇白岩村</v>
          </cell>
        </row>
        <row r="199">
          <cell r="B199" t="str">
            <v>南川区福寿镇大石坝村致富带头人陈本文养殖场建设项目</v>
          </cell>
          <cell r="C199" t="str">
            <v>就业扶贫</v>
          </cell>
          <cell r="D199" t="str">
            <v>就业创业补助</v>
          </cell>
          <cell r="E199" t="str">
            <v>购买养殖设备；硬化圈舍，建成后能有效带动大石坝村农民增收。</v>
          </cell>
          <cell r="F199" t="str">
            <v>新建</v>
          </cell>
          <cell r="G199" t="str">
            <v>福寿镇大石坝村</v>
          </cell>
        </row>
        <row r="200">
          <cell r="B200" t="str">
            <v>南川区福寿镇白岩村致富带头人娄义正养殖基地建设项目</v>
          </cell>
          <cell r="C200" t="str">
            <v>就业扶贫</v>
          </cell>
          <cell r="D200" t="str">
            <v>就业创业补助</v>
          </cell>
          <cell r="E200" t="str">
            <v>
修建牛场83平方米，地面硬化150平方米，钢棚150平方米；购置设备：打草机、饲料粉碎机、搅拌机各一台，抽水机2台。</v>
          </cell>
          <cell r="F200" t="str">
            <v>新建</v>
          </cell>
          <cell r="G200" t="str">
            <v>福寿镇白岩村</v>
          </cell>
        </row>
        <row r="201">
          <cell r="B201" t="str">
            <v>南川区峰岩乡正阳村梯子岩至正阳渡四好农村路建设</v>
          </cell>
          <cell r="C201" t="str">
            <v>村基础设施</v>
          </cell>
          <cell r="D201" t="str">
            <v>通村、组硬化路及护栏</v>
          </cell>
          <cell r="E201" t="str">
            <v>设梯子岩至正阳渡、小河至烟土湾“四好农村路”，长3.4公里，宽4.5米。 </v>
          </cell>
          <cell r="F201" t="str">
            <v>改扩建</v>
          </cell>
          <cell r="G201" t="str">
            <v>峰岩乡正阳村</v>
          </cell>
        </row>
        <row r="202">
          <cell r="B202" t="str">
            <v>南川区峰岩乡峰中村2021年通村公路硬化项目</v>
          </cell>
          <cell r="C202" t="str">
            <v>村基础设施</v>
          </cell>
          <cell r="D202" t="str">
            <v>通村、组硬化路及护栏</v>
          </cell>
          <cell r="E202" t="str">
            <v>用C30砼硬化宽4.5米、厚0.2米、长2860米路段。</v>
          </cell>
          <cell r="F202" t="str">
            <v>改扩建</v>
          </cell>
          <cell r="G202" t="str">
            <v>峰岩乡峰中村</v>
          </cell>
        </row>
        <row r="203">
          <cell r="B203" t="str">
            <v>南川区峰岩乡峰胜村致富带头人梁光平蔬菜基地建设项目</v>
          </cell>
          <cell r="C203" t="str">
            <v>就业扶贫</v>
          </cell>
          <cell r="D203" t="str">
            <v>就业创业补助</v>
          </cell>
          <cell r="E203" t="str">
            <v>蔬菜基地土地陪肥60亩，新建水池20立方2口，灌溉水管1000米。</v>
          </cell>
          <cell r="F203" t="str">
            <v>新建</v>
          </cell>
          <cell r="G203" t="str">
            <v>峰岩乡峰胜村</v>
          </cell>
        </row>
        <row r="204">
          <cell r="B204" t="str">
            <v>南川区东城街道黄淦村2组灌溉蓄水池建设项目</v>
          </cell>
          <cell r="C204" t="str">
            <v>村基础设施</v>
          </cell>
          <cell r="D204" t="str">
            <v>其他</v>
          </cell>
          <cell r="E204" t="str">
            <v>维修灌溉池，安装饮水管道400米，修一个小型提灌站。</v>
          </cell>
          <cell r="F204" t="str">
            <v>新建</v>
          </cell>
          <cell r="G204" t="str">
            <v>黄淦村2组</v>
          </cell>
        </row>
        <row r="205">
          <cell r="B205" t="str">
            <v>南川区东城街道大铺子居委人饮管网延伸项目</v>
          </cell>
          <cell r="C205" t="str">
            <v>生活条件改善</v>
          </cell>
          <cell r="D205" t="str">
            <v>解决安全饮水</v>
          </cell>
          <cell r="E205" t="str">
            <v>新建Φ100PE管200m，Φ50PPR管300m,Φ32PPR管1400m,DN80无缝钢管850m,新建两座二次供水设备泵房，安装两套二次供水设备和相关配套设施。</v>
          </cell>
          <cell r="F205" t="str">
            <v>新建</v>
          </cell>
          <cell r="G205" t="str">
            <v>大铺子6组</v>
          </cell>
        </row>
        <row r="206">
          <cell r="B206" t="str">
            <v>南川区东城街道办事处大铺子居委致富带头人（赵孝均）花椒种植建设项目</v>
          </cell>
          <cell r="C206" t="str">
            <v>就业扶贫</v>
          </cell>
          <cell r="D206" t="str">
            <v>就业创业补助</v>
          </cell>
          <cell r="E206" t="str">
            <v>1、新购烘干机2台，筛选机2套；2、新建烘房共2个共40平方及附属设施；3、新建晾晒场地1000平方米。</v>
          </cell>
          <cell r="F206" t="str">
            <v>新建</v>
          </cell>
          <cell r="G206" t="str">
            <v>大铺子居委</v>
          </cell>
        </row>
        <row r="207">
          <cell r="B207" t="str">
            <v>南川区德隆镇银杏村人畜饮水建设</v>
          </cell>
          <cell r="C207" t="str">
            <v>生活条件改善</v>
          </cell>
          <cell r="D207" t="str">
            <v>解决安全饮水</v>
          </cell>
          <cell r="E207" t="str">
            <v>   在银杏村1社新建水池：1、（小地名：石腾河沟）修建取水池1口（1立方米），蓄水池1口（20立方米），安装饮水管道32管1500米。2、 (小地名：大河沟)新建取水池1口（1立方米），蓄水池1口(小地名:毛坡)20立方米 ），安装饮水管道32管1500米。                                </v>
          </cell>
          <cell r="F207" t="str">
            <v>新建</v>
          </cell>
          <cell r="G207" t="str">
            <v>银杏村1社</v>
          </cell>
        </row>
        <row r="208">
          <cell r="B208" t="str">
            <v>南川区德隆镇银杏村堡坎修建</v>
          </cell>
          <cell r="C208" t="str">
            <v>村基础设施</v>
          </cell>
          <cell r="D208" t="str">
            <v>其他</v>
          </cell>
          <cell r="E208" t="str">
            <v>在银杏村通村公路沿线维修堡坎200立方米。</v>
          </cell>
          <cell r="F208" t="str">
            <v>新建</v>
          </cell>
          <cell r="G208" t="str">
            <v>银杏村</v>
          </cell>
        </row>
        <row r="209">
          <cell r="B209" t="str">
            <v>南川区德隆镇陶坪村公路硬化项目</v>
          </cell>
          <cell r="C209" t="str">
            <v>村基础设施</v>
          </cell>
          <cell r="D209" t="str">
            <v>通村、组硬化路及护栏</v>
          </cell>
          <cell r="E209" t="str">
            <v>将陶坪村“村主公路至原村小学校”长200米、宽3.5米泥土公路进行硬化，厚度0.2米。按C25标准建设。</v>
          </cell>
          <cell r="F209" t="str">
            <v>新建</v>
          </cell>
          <cell r="G209" t="str">
            <v>德隆镇陶坪村4社</v>
          </cell>
        </row>
        <row r="210">
          <cell r="B210" t="str">
            <v>南川区德隆镇马鞍村致富带头人张远强中药材示范种植项目</v>
          </cell>
          <cell r="C210" t="str">
            <v>就业扶贫</v>
          </cell>
          <cell r="D210" t="str">
            <v>就业创业补助</v>
          </cell>
          <cell r="E210" t="str">
            <v>在德隆镇马鞍村新建中药材种植基地（大黄）20亩，每亩种植2000株，0.7元/株，需资金2.8万元；流转农户土地20亩，150元/亩需资金0.3万元；购买化肥2吨需资金0.4万元，人工费1万元。共计需资金4.5万元。申报财政补助3万元，自筹1.5万元。</v>
          </cell>
          <cell r="F210" t="str">
            <v>新建</v>
          </cell>
          <cell r="G210" t="str">
            <v>马鞍村3社</v>
          </cell>
        </row>
        <row r="211">
          <cell r="B211" t="str">
            <v>南川区德隆镇茶树村大茶树茶园管护项目</v>
          </cell>
          <cell r="C211" t="str">
            <v>产业项目</v>
          </cell>
          <cell r="D211" t="str">
            <v>茶园管护</v>
          </cell>
          <cell r="E211" t="str">
            <v>对茶树村100亩的大树茶园进行修剪、除草、施肥</v>
          </cell>
          <cell r="F211" t="str">
            <v>新建</v>
          </cell>
          <cell r="G211" t="str">
            <v>德隆镇茶树村2社</v>
          </cell>
        </row>
        <row r="212">
          <cell r="B212" t="str">
            <v>南川区大有镇指拇村2021年停车场建设</v>
          </cell>
          <cell r="C212" t="str">
            <v>村基础设施</v>
          </cell>
          <cell r="D212" t="str">
            <v>其他</v>
          </cell>
          <cell r="E212" t="str">
            <v>新建300平方米停车场</v>
          </cell>
          <cell r="F212" t="str">
            <v>新建</v>
          </cell>
          <cell r="G212" t="str">
            <v>南川区大有镇指拇村</v>
          </cell>
        </row>
        <row r="213">
          <cell r="B213" t="str">
            <v>南川区大有镇指拇村2021年社道公路建设</v>
          </cell>
          <cell r="C213" t="str">
            <v>村基础设施</v>
          </cell>
          <cell r="D213" t="str">
            <v>通村、组硬化路及护栏</v>
          </cell>
          <cell r="E213" t="str">
            <v>硬化3m宽、15cm厚社道公路1.95公里。</v>
          </cell>
          <cell r="F213" t="str">
            <v>新建</v>
          </cell>
          <cell r="G213" t="str">
            <v>南川区大有镇指拇村</v>
          </cell>
        </row>
        <row r="214">
          <cell r="B214" t="str">
            <v>南川区大有镇指拇村2021年度入户路建设</v>
          </cell>
          <cell r="C214" t="str">
            <v>村基础设施</v>
          </cell>
          <cell r="D214" t="str">
            <v>通村、组硬化路及护栏</v>
          </cell>
          <cell r="E214" t="str">
            <v>指拇村1社电杆至上黄草坪3.5米宽道路500米；指拇村2社搅拌站至下大元子3.5米宽道路80米；指拇村4社庙岗至干田堡3.5米宽道路480米，环山路至瓦房3.5米宽道路70米，环山路至上指拇山3.5米宽道路300米，桐子湾至石堡3.5米宽道路470米；指拇村5社碓窝坡至渣家沟3.5米宽道路1.1公里，合计3公里。</v>
          </cell>
          <cell r="F214" t="str">
            <v>新建</v>
          </cell>
          <cell r="G214" t="str">
            <v>大有镇指拇村1、2、4、5社</v>
          </cell>
        </row>
        <row r="215">
          <cell r="B215" t="str">
            <v>南川区大有镇指拇村2021年度人行便道路建设</v>
          </cell>
          <cell r="C215" t="str">
            <v>村基础设施</v>
          </cell>
          <cell r="D215" t="str">
            <v>通村、组硬化路及护栏</v>
          </cell>
          <cell r="E215" t="str">
            <v>指拇村2社回龙堡至长欠250米，梁子上至钻堡288米，回龙堡至梁子上835米，坟嶺岗至椒子堡597米，沟的至石半丘197米，垭口至独田156米，垭口至白庙135米，周家湾至沙子嶺191米，康其初家至聂家湾427米，小屋基至倒向山283米，垭口至张书家356米，垭口至大治堰363米，生土湾至辜家坡1683米，茶山至大田119米，小茶园至秧田120米，合计：6000米。</v>
          </cell>
          <cell r="F215" t="str">
            <v>新建</v>
          </cell>
          <cell r="G215" t="str">
            <v>大有镇指拇村1、2社</v>
          </cell>
        </row>
        <row r="216">
          <cell r="B216" t="str">
            <v>南川区大有镇水源村2021年度道路建设</v>
          </cell>
          <cell r="C216" t="str">
            <v>村基础设施</v>
          </cell>
          <cell r="D216" t="str">
            <v>通村、组硬化路及护栏</v>
          </cell>
          <cell r="E216" t="str">
            <v>大石盆至二级电站4.5米宽道路130米；王兰屋基至柏杨湾4.5米宽道路545米；大石盆至天河嘴3.5米宽道路900米，合计1.575公里。</v>
          </cell>
          <cell r="F216" t="str">
            <v>新建</v>
          </cell>
          <cell r="G216" t="str">
            <v>大有镇水源村7社</v>
          </cell>
        </row>
        <row r="217">
          <cell r="B217" t="str">
            <v>南川区大有镇石良村2021年度道路建设</v>
          </cell>
          <cell r="C217" t="str">
            <v>村基础设施</v>
          </cell>
          <cell r="D217" t="str">
            <v>通村、组硬化路及护栏</v>
          </cell>
          <cell r="E217" t="str">
            <v>石良村5社瓦窑堡至瓦厂3.5米宽道路115米。</v>
          </cell>
          <cell r="F217" t="str">
            <v>新建</v>
          </cell>
          <cell r="G217" t="str">
            <v>大有镇石良村5社</v>
          </cell>
        </row>
        <row r="218">
          <cell r="B218" t="str">
            <v>南川区大有镇环山路2021年度道路建设</v>
          </cell>
          <cell r="C218" t="str">
            <v>村基础设施</v>
          </cell>
          <cell r="D218" t="str">
            <v>通村、组硬化路及护栏</v>
          </cell>
          <cell r="E218" t="str">
            <v>指拇村委会至渣家沟4.5米宽道路145米；渣家沟至包谷米垭口4.5米宽道路165米；葡萄岭至砖房坪4.5米宽道路26米，合计0.336公里。</v>
          </cell>
          <cell r="F218" t="str">
            <v>新建</v>
          </cell>
          <cell r="G218" t="str">
            <v>大有镇大保村5社、指拇村2、5社</v>
          </cell>
        </row>
        <row r="219">
          <cell r="B219" t="str">
            <v>南川区大有镇大一社区2社2021年度道路建设</v>
          </cell>
          <cell r="C219" t="str">
            <v>村基础设施</v>
          </cell>
          <cell r="D219" t="str">
            <v>通村、组硬化路及护栏</v>
          </cell>
          <cell r="E219" t="str">
            <v>大一社区2社酒厂至白房子3.5米宽道路342米。</v>
          </cell>
          <cell r="F219" t="str">
            <v>新建</v>
          </cell>
          <cell r="G219" t="str">
            <v>大有镇大一社区2社</v>
          </cell>
        </row>
        <row r="220">
          <cell r="B220" t="str">
            <v>南川区大有镇大一社区1社、水源村7社2021年度道路建设</v>
          </cell>
          <cell r="C220" t="str">
            <v>村基础设施</v>
          </cell>
          <cell r="D220" t="str">
            <v>通村、组硬化路及护栏</v>
          </cell>
          <cell r="E220" t="str">
            <v>大一社区1社上道沟至苦角堂4.5米宽道路500米；长湾至菖蒲湾3.5米宽道路270米；染房至竹林杆3.5米宽道路500米，水源村7社割草坪至张龙湾55米，合计1.325公里。</v>
          </cell>
          <cell r="F220" t="str">
            <v>新建</v>
          </cell>
          <cell r="G220" t="str">
            <v>大有镇大一社区1社、水源村7社</v>
          </cell>
        </row>
        <row r="221">
          <cell r="B221" t="str">
            <v>南川区大有镇大保村2021年社道公路建设</v>
          </cell>
          <cell r="C221" t="str">
            <v>村基础设施</v>
          </cell>
          <cell r="D221" t="str">
            <v>通村、组硬化路及护栏</v>
          </cell>
          <cell r="E221" t="str">
            <v>硬化社道公路3m宽、15cm厚0.214公里，3.5m宽、15cm厚0.064公里。</v>
          </cell>
          <cell r="F221" t="str">
            <v>新建</v>
          </cell>
          <cell r="G221" t="str">
            <v>南川区大有镇大保村</v>
          </cell>
        </row>
        <row r="222">
          <cell r="B222" t="str">
            <v>南川区大有镇2021年易地扶贫搬迁后续配套设施建设</v>
          </cell>
          <cell r="C222" t="str">
            <v>村基础设施</v>
          </cell>
          <cell r="D222" t="str">
            <v>其他</v>
          </cell>
          <cell r="E222" t="str">
            <v>大一居委下烧坪安置点新修排水沟22米，安装排污管50米；指拇村回龙坝安置点铺设透水砖52平方米；指拇村香树堡安置点硬化3.5米宽、20cm厚道路35米；指拇村营地安置点硬化3.5米宽、20cm厚道路119.6米，大一居委2社张顶新硬化3.5米宽、20cm厚入户道路42米,10cm厚地坝100平方米；水源村5社谢永良硬化10cn厚地坝205平方米，堡坎106立方米；大保村2社田方才硬化厚10cm地坝44平方米，4社黄后云硬化3.5米宽、厚20cm入户路31米，彭应阔硬化厚10cm地坝149平方米，5社邓孝亿硬化厚10cm地坝104平方米，彭支昌硬化厚10cm地坝138平方米、浆砌堡坎14立方米，7社李广怀浆砌堡坎17立方米，赵继军硬化厚10cm地坝151平方米、浆砌堡坎19立方米，杨秀碧硬化厚10cm地坝29平方米，赵仕雄硬化3.5米宽、厚20cm入户路19米</v>
          </cell>
          <cell r="F222" t="str">
            <v>新建</v>
          </cell>
          <cell r="G222" t="str">
            <v>南川区大有镇指拇村、大保村、大一居委、水源村</v>
          </cell>
        </row>
        <row r="223">
          <cell r="B223" t="str">
            <v>南川区大观镇云雾村2社新房子道路改造</v>
          </cell>
          <cell r="C223" t="str">
            <v>村基础设施</v>
          </cell>
          <cell r="D223" t="str">
            <v>通村、组硬化路及护栏</v>
          </cell>
          <cell r="E223" t="str">
            <v>硬化厚0.2米、长160米、宽3米的道路</v>
          </cell>
          <cell r="F223" t="str">
            <v>新建</v>
          </cell>
          <cell r="G223" t="str">
            <v>大观镇云雾村2社新房子</v>
          </cell>
        </row>
        <row r="224">
          <cell r="B224" t="str">
            <v>南川区大观镇2021年消费扶贫-三不加食品有限公司</v>
          </cell>
          <cell r="C224" t="str">
            <v>产业项目</v>
          </cell>
          <cell r="D224" t="str">
            <v>其他</v>
          </cell>
          <cell r="E224" t="str">
            <v>新增火锅自动化生产线，包含炒锅4个，油料传输机一套，油料分离机1套，灌装机1套，包装机1套，冻库1个。</v>
          </cell>
          <cell r="F224" t="str">
            <v>新建</v>
          </cell>
          <cell r="G224" t="str">
            <v>大观镇</v>
          </cell>
        </row>
        <row r="225">
          <cell r="B225" t="str">
            <v>南川区大观镇2021年消费扶贫</v>
          </cell>
          <cell r="C225" t="str">
            <v>产业项目</v>
          </cell>
          <cell r="D225" t="str">
            <v>其他</v>
          </cell>
          <cell r="E225" t="str">
            <v>1.升级大观品牌形象，包括logo射虎，品牌形象策划宣传设计，包装设计，使用资金20万；2定制产品包装3000套，使用资金15万元；3.军版线下和线上狂欢活动，使用资金22万元；4.全年，线上线下完成销售额150万元。</v>
          </cell>
          <cell r="F225" t="str">
            <v>新建</v>
          </cell>
          <cell r="G225" t="str">
            <v>大观镇</v>
          </cell>
        </row>
        <row r="226">
          <cell r="B226" t="str">
            <v>南川区产业发展建设项目</v>
          </cell>
          <cell r="C226" t="str">
            <v>产业项目</v>
          </cell>
          <cell r="D226" t="str">
            <v>种植养殖加工服务</v>
          </cell>
          <cell r="E226" t="str">
            <v>全区新建发展茶叶等产业35000亩</v>
          </cell>
          <cell r="F226" t="str">
            <v>新建</v>
          </cell>
          <cell r="G226" t="str">
            <v>全区</v>
          </cell>
        </row>
        <row r="227">
          <cell r="B227" t="str">
            <v>南川区白沙镇顺竹村社道路建设</v>
          </cell>
          <cell r="C227" t="str">
            <v>村基础设施</v>
          </cell>
          <cell r="D227" t="str">
            <v>通村、组硬化路及护栏</v>
          </cell>
          <cell r="E227" t="str">
            <v>水泥混凝土路面宽度3.5米，厚度20㎝，强度25Mpa，长4.16公里：分别是（一）顺竹村1社半山公路至张家榜0.18公里；（二）顺竹村3社水轮泵至小茶湾0.25公里；（三）顺竹村4社柏树林湾至白房子0.3公里，顺竹村4社白房子至鸡公咀0.3公里；（四）顺竹村5社草坝屋基至河咀1.3公里；（五）顺竹村6社灯草湾至堰塘0.09公里，顺竹村6社之字坡至榜上0.2公里，顺竹村6社殷家垭口至岩头窖0.4公里；（六）顺竹村7社下坝至老房子0.7公里，顺竹村7社保管室至漆树坎0.19公里，顺竹村7社保管室至新龙榜0.08公里，顺竹村7社光烧湾至冉家湾0.17公里。</v>
          </cell>
          <cell r="F227" t="str">
            <v>新建</v>
          </cell>
          <cell r="G227" t="str">
            <v>白沙镇顺竹村</v>
          </cell>
        </row>
        <row r="228">
          <cell r="B228" t="str">
            <v>南川区白沙镇黄阳村致富带头人郑国荣花椒基地建设</v>
          </cell>
          <cell r="C228" t="str">
            <v>就业扶贫</v>
          </cell>
          <cell r="D228" t="str">
            <v>就业创业补助</v>
          </cell>
          <cell r="E228" t="str">
            <v>新建灌溉池3个，每个15立方，共计45立方，共需资金8万元，申请补助资金5万元。</v>
          </cell>
          <cell r="F228" t="str">
            <v>新建</v>
          </cell>
          <cell r="G228" t="str">
            <v>黄阳村</v>
          </cell>
        </row>
        <row r="229">
          <cell r="B229" t="str">
            <v>南川区白沙镇黄阳村社道路建设</v>
          </cell>
          <cell r="C229" t="str">
            <v>村基础设施</v>
          </cell>
          <cell r="D229" t="str">
            <v>通村、组硬化路及护栏</v>
          </cell>
          <cell r="E229" t="str">
            <v>水泥混凝土路面宽度3.5米，厚度20㎝，强度25Mpa，长2.71公里：（一）黄阳村1社岚垭至大沙丘0.3公里，黄阳村1社地坝丘至莫家湾0.7公里，黄阳村1社金观寺至庙上0.25公里；（二）黄阳村2社半山公路至垭口0.06公里;（三）黄阳村4社洪升基至撕梨坡0.3公里,黄阳村4社垭口至下湾0.4公里，黄阳村4社赵正全岚垭至尹家岩0.7公里。</v>
          </cell>
          <cell r="F229" t="str">
            <v>新建</v>
          </cell>
          <cell r="G229" t="str">
            <v>白沙镇黄阳村</v>
          </cell>
        </row>
        <row r="230">
          <cell r="B230" t="str">
            <v>南川区2021年消费扶贫项目</v>
          </cell>
          <cell r="C230" t="str">
            <v>产业项目</v>
          </cell>
          <cell r="D230" t="str">
            <v>其他</v>
          </cell>
          <cell r="E230" t="str">
            <v>全区消费扶贫活动周经费开支（在中国东西部消费协作中心举办重庆市南川区消费帮扶周系列活动;举办小微企业协会助推乡村振兴暨消费帮扶展销对接会。）</v>
          </cell>
          <cell r="F230" t="str">
            <v>新建</v>
          </cell>
          <cell r="G230" t="str">
            <v>全区</v>
          </cell>
        </row>
        <row r="231">
          <cell r="B231" t="str">
            <v>南川区2021年脱贫户购买合作医疗保险补贴</v>
          </cell>
          <cell r="C231" t="str">
            <v>健康扶贫</v>
          </cell>
          <cell r="D231" t="str">
            <v>参加城乡居民基本医疗保险</v>
          </cell>
          <cell r="E231" t="str">
            <v>对全区建卡脱贫人口31000人参加合作医疗保险实施补贴，补助标准200元/人•年。</v>
          </cell>
          <cell r="F231" t="str">
            <v>新建</v>
          </cell>
          <cell r="G231" t="str">
            <v>南川区34个镇街，244个村社</v>
          </cell>
        </row>
        <row r="232">
          <cell r="B232" t="str">
            <v>南川区2021年健康扶贫医疗基金</v>
          </cell>
          <cell r="C232" t="str">
            <v>健康扶贫</v>
          </cell>
          <cell r="D232" t="str">
            <v>接受医疗救助</v>
          </cell>
          <cell r="E232" t="str">
            <v>注资南川区健康扶贫医疗基金，减轻36789人医疗负担。补助标准为：自付 1000 元（含）—1 万元（不含）部分，按照 70%比例予以救助；自付 1 万元（含）—5 万元（不含）部分，按照 85%比例予以救助；自付5万元（含）以上部分，按照95%比例予以救助。每人每年最高救助额度不超过20万元。</v>
          </cell>
          <cell r="F232" t="str">
            <v>新建</v>
          </cell>
          <cell r="G232" t="str">
            <v>南川区34个镇街，244个村社</v>
          </cell>
        </row>
        <row r="233">
          <cell r="B233" t="str">
            <v>南川区2021年建档立卡大学生资助</v>
          </cell>
          <cell r="C233" t="str">
            <v>教育扶贫</v>
          </cell>
          <cell r="D233" t="str">
            <v>其他教育扶贫</v>
          </cell>
          <cell r="E233" t="str">
            <v>对在市内外普通高校就读的全日制学历教育重庆籍建档立卡贫困家庭本科、专科大学生给予资助。</v>
          </cell>
          <cell r="F233" t="str">
            <v>新建</v>
          </cell>
          <cell r="G233" t="str">
            <v>市内外普通高校就读的全日制学历教育重庆籍建档立卡贫困家庭本科、专科大学生</v>
          </cell>
        </row>
        <row r="234">
          <cell r="B234" t="str">
            <v>南川区2021年扶贫济困医疗基金</v>
          </cell>
          <cell r="C234" t="str">
            <v>健康扶贫</v>
          </cell>
          <cell r="D234" t="str">
            <v>接受医疗救助</v>
          </cell>
          <cell r="E234" t="str">
            <v>按民政救助对象和建档立卡脱贫人口人均100元的资金，组建基金池，对全区困难对象住院治疗目录外费用分类分档进行一站式救助。保障全区脱贫户11572户36879人医疗救助</v>
          </cell>
          <cell r="F234" t="str">
            <v>新建</v>
          </cell>
          <cell r="G234" t="str">
            <v>南川区34个镇街，244个村社</v>
          </cell>
        </row>
        <row r="235">
          <cell r="B235" t="str">
            <v>南川区2021年度易地扶贫搬迁贴息资金</v>
          </cell>
          <cell r="C235" t="str">
            <v>金融扶贫</v>
          </cell>
          <cell r="D235" t="str">
            <v>其他</v>
          </cell>
          <cell r="E235" t="str">
            <v>用于易地扶贫搬迁贴息相关工作。贷款年利率3%-4%。</v>
          </cell>
          <cell r="F235" t="str">
            <v>新建</v>
          </cell>
          <cell r="G235" t="str">
            <v>木凉镇等30个乡镇</v>
          </cell>
        </row>
        <row r="236">
          <cell r="B236" t="str">
            <v>南川区2021年度项目管理费</v>
          </cell>
          <cell r="C236" t="str">
            <v>项目管理费</v>
          </cell>
          <cell r="D236" t="str">
            <v>项目管理费</v>
          </cell>
          <cell r="E236" t="str">
            <v>按照不超过1%的比例从衔接资金中统筹安排项目管理费，由县级使用。项目管理费主要用于项目前期设计、评审、招标、监理以及验收等与项目管理相关的支出</v>
          </cell>
          <cell r="F236" t="str">
            <v>新建</v>
          </cell>
          <cell r="G236" t="str">
            <v>南川区34个镇街，244个村社</v>
          </cell>
        </row>
        <row r="237">
          <cell r="B237" t="str">
            <v>南川区2021年度扶贫小额贷款贴息</v>
          </cell>
          <cell r="C237" t="str">
            <v>金融扶贫</v>
          </cell>
          <cell r="D237" t="str">
            <v>扶贫小额贷款贴息</v>
          </cell>
          <cell r="E237" t="str">
            <v>脱贫户小额贷款贴息补助资金按照银行同期贷款基准利率按年贴息，涉及脱贫人口2200人。</v>
          </cell>
          <cell r="F237" t="str">
            <v>新建</v>
          </cell>
          <cell r="G237" t="str">
            <v>南川区34个镇街，244个村社</v>
          </cell>
        </row>
        <row r="238">
          <cell r="B238" t="str">
            <v>南川区2021年5年救助计划</v>
          </cell>
          <cell r="C238" t="str">
            <v>教育扶贫</v>
          </cell>
          <cell r="D238" t="str">
            <v>其他教育扶贫</v>
          </cell>
          <cell r="E238" t="str">
            <v>用于资助区级以上教育行政部门批准设立的义务教育阶段、中职教育阶段、普通高中、公、民办幼儿园（班）重庆籍建卡脱贫户子女。</v>
          </cell>
          <cell r="F238" t="str">
            <v>新建</v>
          </cell>
          <cell r="G238" t="str">
            <v>南川区在籍在读贫困生</v>
          </cell>
        </row>
        <row r="239">
          <cell r="B239" t="str">
            <v>南川大观镇云雾村社道路改造</v>
          </cell>
          <cell r="C239" t="str">
            <v>村基础设施</v>
          </cell>
          <cell r="D239" t="str">
            <v>通村、组硬化路及护栏</v>
          </cell>
          <cell r="E239" t="str">
            <v>开挖云雾村4社、9社狮子湾至双河口宽5米，长1.83公里的路基。排水沟0.6米。</v>
          </cell>
          <cell r="F239" t="str">
            <v>新建</v>
          </cell>
          <cell r="G239" t="str">
            <v>大观镇</v>
          </cell>
        </row>
        <row r="240">
          <cell r="B240" t="str">
            <v>南城街道双河场村张正云屋后至黄泥湾道路建设</v>
          </cell>
          <cell r="C240" t="str">
            <v>村基础设施</v>
          </cell>
          <cell r="D240" t="str">
            <v>通村、组硬化路及护栏</v>
          </cell>
          <cell r="E240" t="str">
            <v>张正云屋后至黄泥湾道路硬化，c20混泥土硬化长500米，宽3米，厚20厘米。</v>
          </cell>
          <cell r="F240" t="str">
            <v>新建</v>
          </cell>
          <cell r="G240" t="str">
            <v>双河场村</v>
          </cell>
        </row>
        <row r="241">
          <cell r="B241" t="str">
            <v>民主镇卓家桥水厂管网改造</v>
          </cell>
          <cell r="C241" t="str">
            <v>生活条件改善</v>
          </cell>
          <cell r="D241" t="str">
            <v>解决安全饮水</v>
          </cell>
          <cell r="E241" t="str">
            <v>安装DN50-20PPR管20650m，两阀一表200套</v>
          </cell>
          <cell r="F241" t="str">
            <v>新建</v>
          </cell>
          <cell r="G241" t="str">
            <v>民主镇狮子村1、2社</v>
          </cell>
        </row>
        <row r="242">
          <cell r="B242" t="str">
            <v>黎香湖东湖人饮巩固提升工程</v>
          </cell>
          <cell r="C242" t="str">
            <v>生活条件改善</v>
          </cell>
          <cell r="D242" t="str">
            <v>解决安全饮水</v>
          </cell>
          <cell r="E242" t="str">
            <v>φ110ＰＥ管2818m、不锈钢水箱一座、无负压自动变频增压设备1套、砖砌房屋18㎡。</v>
          </cell>
          <cell r="F242" t="str">
            <v>新建</v>
          </cell>
          <cell r="G242" t="str">
            <v>南川区黎香湖镇东湖村</v>
          </cell>
        </row>
        <row r="243">
          <cell r="B243" t="str">
            <v>红庙水厂等5处水质提升工程</v>
          </cell>
          <cell r="C243" t="str">
            <v>生活条件改善</v>
          </cell>
          <cell r="D243" t="str">
            <v>解决安全饮水</v>
          </cell>
          <cell r="E243" t="str">
            <v>增加超膜过滤设备5套，并建设相应的配套设施。</v>
          </cell>
          <cell r="F243" t="str">
            <v>新建</v>
          </cell>
          <cell r="G243" t="str">
            <v>南川区民主镇、鸣玉镇、山王坪镇、楠竹山镇、中桥镇。</v>
          </cell>
        </row>
        <row r="244">
          <cell r="B244" t="str">
            <v>河图镇虎头村、上河村人饮管网改造项目</v>
          </cell>
          <cell r="C244" t="str">
            <v>生活条件改善</v>
          </cell>
          <cell r="D244" t="str">
            <v>解决安全饮水</v>
          </cell>
          <cell r="E244" t="str">
            <v>安装饮水管网10100m，土石方开挖及回填1000m³，砼回填88m³，闸阀井12座。</v>
          </cell>
          <cell r="F244" t="str">
            <v>改扩建</v>
          </cell>
          <cell r="G244" t="str">
            <v>河图镇虎头村、上河村</v>
          </cell>
        </row>
        <row r="245">
          <cell r="B245" t="str">
            <v>合溪镇文安社区9社社道公路建设项目</v>
          </cell>
          <cell r="C245" t="str">
            <v>村基础设施</v>
          </cell>
          <cell r="D245" t="str">
            <v>通村、组硬化路及护栏</v>
          </cell>
          <cell r="E245" t="str">
            <v>硬化文安社区9社罗世垭口至巴折岗公路1.9公里，宽4.5米。</v>
          </cell>
          <cell r="F245" t="str">
            <v>新建</v>
          </cell>
          <cell r="G245" t="str">
            <v>文安社区9社</v>
          </cell>
        </row>
        <row r="246">
          <cell r="B246" t="str">
            <v>峰岩乡峰胜村2、3社人饮工程</v>
          </cell>
          <cell r="C246" t="str">
            <v>生活条件改善</v>
          </cell>
          <cell r="D246" t="str">
            <v>解决安全饮水</v>
          </cell>
          <cell r="E246" t="str">
            <v>安装DN32-20PPR管5500m，两阀一表40套</v>
          </cell>
          <cell r="F246" t="str">
            <v>新建</v>
          </cell>
          <cell r="G246" t="str">
            <v>峰胜村2、3社</v>
          </cell>
        </row>
        <row r="247">
          <cell r="B247" t="str">
            <v>川区乾丰镇九台村2021年乾丰茶园开园采摘活动项目</v>
          </cell>
          <cell r="C247" t="str">
            <v>产业项目</v>
          </cell>
          <cell r="D247" t="str">
            <v>休闲农业与乡村旅游</v>
          </cell>
          <cell r="E247" t="str">
            <v>1、制作发放企业巩固扶贫成果暨乡村产业振兴宣传单，数量80000张，0.5元/张，投入金额4.0万元。
2、在示范茶园建立永久宣传标牌。
（1）设立2021年度“巩固扶贫成果”茶叶采摘体验活动标牌1块，投入金额2.3万元。
（2）设立茶园宣传标牌2块，投入2.3万元。
3、设备和材料租赁，包括茶具、彩旗、道具、车辆等，预算1.5万元。</v>
          </cell>
          <cell r="F247" t="str">
            <v>新建</v>
          </cell>
          <cell r="G247" t="str">
            <v>乾丰镇九台村</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207"/>
  <sheetViews>
    <sheetView tabSelected="1" topLeftCell="A63" workbookViewId="0">
      <selection activeCell="I69" sqref="I69"/>
    </sheetView>
  </sheetViews>
  <sheetFormatPr defaultColWidth="9" defaultRowHeight="15.75"/>
  <cols>
    <col min="1" max="1" width="3.875" style="2" customWidth="1"/>
    <col min="2" max="2" width="16" style="3" customWidth="1"/>
    <col min="3" max="3" width="6.375" style="2" customWidth="1"/>
    <col min="4" max="4" width="7.125" style="2" customWidth="1"/>
    <col min="5" max="5" width="15" style="2" customWidth="1"/>
    <col min="6" max="7" width="8.625" style="2" customWidth="1"/>
    <col min="8" max="8" width="10" style="2" customWidth="1"/>
    <col min="9" max="9" width="41.625" style="2" customWidth="1"/>
    <col min="10" max="10" width="7.25" style="2" customWidth="1"/>
    <col min="11" max="11" width="8.5" style="2" customWidth="1"/>
    <col min="12" max="12" width="5" style="4" customWidth="1"/>
    <col min="13" max="13" width="4.875" style="4" customWidth="1"/>
    <col min="14" max="14" width="16.625" style="4" customWidth="1"/>
    <col min="15" max="15" width="13.375" style="4" customWidth="1"/>
    <col min="16" max="16" width="13.625" style="4" customWidth="1"/>
    <col min="17" max="244" width="9" style="4"/>
  </cols>
  <sheetData>
    <row r="1" spans="1:16">
      <c r="A1" s="5"/>
      <c r="B1" s="6" t="s">
        <v>0</v>
      </c>
      <c r="C1" s="5"/>
      <c r="D1" s="5"/>
      <c r="E1" s="5"/>
      <c r="F1" s="5"/>
      <c r="G1" s="5"/>
      <c r="H1" s="5"/>
      <c r="I1" s="5"/>
      <c r="J1" s="5"/>
      <c r="K1" s="5"/>
      <c r="L1" s="17"/>
      <c r="M1" s="17"/>
      <c r="N1" s="17"/>
      <c r="O1" s="17"/>
      <c r="P1" s="17"/>
    </row>
    <row r="2" ht="24" spans="1:16">
      <c r="A2" s="7" t="s">
        <v>1</v>
      </c>
      <c r="B2" s="7"/>
      <c r="C2" s="7"/>
      <c r="D2" s="7"/>
      <c r="E2" s="7"/>
      <c r="F2" s="7"/>
      <c r="G2" s="7"/>
      <c r="H2" s="7"/>
      <c r="I2" s="7"/>
      <c r="J2" s="7"/>
      <c r="K2" s="7"/>
      <c r="L2" s="7"/>
      <c r="M2" s="7"/>
      <c r="N2" s="7"/>
      <c r="O2" s="7"/>
      <c r="P2" s="7"/>
    </row>
    <row r="3" ht="23.25" spans="1:16">
      <c r="A3" s="8"/>
      <c r="B3" s="9"/>
      <c r="C3" s="8"/>
      <c r="D3" s="8"/>
      <c r="E3" s="8"/>
      <c r="F3" s="8"/>
      <c r="G3" s="8"/>
      <c r="H3" s="8"/>
      <c r="I3" s="8"/>
      <c r="J3" s="8"/>
      <c r="K3" s="8"/>
      <c r="L3" s="8"/>
      <c r="M3" s="8"/>
      <c r="N3" s="18"/>
      <c r="O3" s="19" t="s">
        <v>2</v>
      </c>
      <c r="P3" s="19"/>
    </row>
    <row r="4" ht="15" spans="1:16">
      <c r="A4" s="10" t="s">
        <v>3</v>
      </c>
      <c r="B4" s="10" t="s">
        <v>4</v>
      </c>
      <c r="C4" s="10" t="s">
        <v>5</v>
      </c>
      <c r="D4" s="10" t="s">
        <v>6</v>
      </c>
      <c r="E4" s="10" t="s">
        <v>7</v>
      </c>
      <c r="F4" s="10" t="s">
        <v>8</v>
      </c>
      <c r="G4" s="10"/>
      <c r="H4" s="10" t="s">
        <v>9</v>
      </c>
      <c r="I4" s="10" t="s">
        <v>10</v>
      </c>
      <c r="J4" s="10" t="s">
        <v>11</v>
      </c>
      <c r="K4" s="10"/>
      <c r="L4" s="10"/>
      <c r="M4" s="10"/>
      <c r="N4" s="20" t="s">
        <v>12</v>
      </c>
      <c r="O4" s="20" t="s">
        <v>13</v>
      </c>
      <c r="P4" s="20" t="s">
        <v>14</v>
      </c>
    </row>
    <row r="5" ht="29.25" spans="1:16">
      <c r="A5" s="10"/>
      <c r="B5" s="10"/>
      <c r="C5" s="10"/>
      <c r="D5" s="10"/>
      <c r="E5" s="10"/>
      <c r="F5" s="10" t="s">
        <v>15</v>
      </c>
      <c r="G5" s="10" t="s">
        <v>16</v>
      </c>
      <c r="H5" s="10"/>
      <c r="I5" s="10"/>
      <c r="J5" s="10" t="s">
        <v>17</v>
      </c>
      <c r="K5" s="10" t="s">
        <v>18</v>
      </c>
      <c r="L5" s="10" t="s">
        <v>19</v>
      </c>
      <c r="M5" s="10" t="s">
        <v>20</v>
      </c>
      <c r="N5" s="21"/>
      <c r="O5" s="21"/>
      <c r="P5" s="21"/>
    </row>
    <row r="6" spans="1:16">
      <c r="A6" s="11"/>
      <c r="B6" s="11" t="s">
        <v>21</v>
      </c>
      <c r="C6" s="11"/>
      <c r="D6" s="11"/>
      <c r="E6" s="11"/>
      <c r="F6" s="11"/>
      <c r="G6" s="11"/>
      <c r="H6" s="11"/>
      <c r="I6" s="11"/>
      <c r="J6" s="22">
        <f>SUM(J7:J207)</f>
        <v>12978</v>
      </c>
      <c r="K6" s="22">
        <f>SUM(K7:K207)</f>
        <v>12978</v>
      </c>
      <c r="L6" s="22">
        <f>SUM(L7:L90)</f>
        <v>0</v>
      </c>
      <c r="M6" s="22">
        <f>SUM(M7:M90)</f>
        <v>0</v>
      </c>
      <c r="N6" s="11"/>
      <c r="O6" s="11"/>
      <c r="P6" s="11"/>
    </row>
    <row r="7" customFormat="1" ht="96" spans="1:16">
      <c r="A7" s="12">
        <v>1</v>
      </c>
      <c r="B7" s="13" t="s">
        <v>22</v>
      </c>
      <c r="C7" s="13" t="str">
        <f>VLOOKUP(B7,'[2]表1  区（县）2021年衔接资金项目总表'!$B$1:$X$65536,2,0)</f>
        <v>产业项目</v>
      </c>
      <c r="D7" s="13" t="s">
        <v>23</v>
      </c>
      <c r="E7" s="13" t="s">
        <v>24</v>
      </c>
      <c r="F7" s="13">
        <v>2021.01</v>
      </c>
      <c r="G7" s="14" t="s">
        <v>25</v>
      </c>
      <c r="H7" s="13" t="str">
        <f>VLOOKUP(B7,'[2]表1  区（县）2021年衔接资金项目总表'!$B$1:$M$65536,11,0)</f>
        <v>全区</v>
      </c>
      <c r="I7" s="13" t="str">
        <f>VLOOKUP(B7,'[2]表1  区（县）2021年衔接资金项目总表'!$B$1:$G$65536,6,0)</f>
        <v>用于易地扶贫搬迁融资资金贴息</v>
      </c>
      <c r="J7" s="13">
        <f>K7+L7+M7</f>
        <v>610</v>
      </c>
      <c r="K7" s="23">
        <v>610</v>
      </c>
      <c r="L7" s="13"/>
      <c r="M7" s="13"/>
      <c r="N7" s="24" t="s">
        <v>26</v>
      </c>
      <c r="O7" s="25" t="s">
        <v>27</v>
      </c>
      <c r="P7" s="13" t="s">
        <v>28</v>
      </c>
    </row>
    <row r="8" customFormat="1" ht="84" spans="1:16">
      <c r="A8" s="12">
        <v>2</v>
      </c>
      <c r="B8" s="13" t="s">
        <v>29</v>
      </c>
      <c r="C8" s="13" t="str">
        <f>VLOOKUP(B8,'[2]表1  区（县）2021年衔接资金项目总表'!$B$1:$X$65536,2,0)</f>
        <v>产业项目</v>
      </c>
      <c r="D8" s="13" t="s">
        <v>23</v>
      </c>
      <c r="E8" s="13" t="s">
        <v>24</v>
      </c>
      <c r="F8" s="13">
        <v>2021.01</v>
      </c>
      <c r="G8" s="14" t="s">
        <v>25</v>
      </c>
      <c r="H8" s="13" t="str">
        <f>VLOOKUP(B8,'[2]表1  区（县）2021年衔接资金项目总表'!$B$1:$M$65536,11,0)</f>
        <v>全区</v>
      </c>
      <c r="I8" s="13" t="str">
        <f>VLOOKUP(B8,'[2]表1  区（县）2021年衔接资金项目总表'!$B$1:$G$65536,6,0)</f>
        <v>用于贫困户小额信贷贴息资金</v>
      </c>
      <c r="J8" s="13">
        <f t="shared" ref="J8:J39" si="0">K8+L8+M8</f>
        <v>500</v>
      </c>
      <c r="K8" s="23">
        <v>500</v>
      </c>
      <c r="L8" s="13"/>
      <c r="M8" s="13"/>
      <c r="N8" s="26" t="s">
        <v>30</v>
      </c>
      <c r="O8" s="25" t="s">
        <v>31</v>
      </c>
      <c r="P8" s="13" t="s">
        <v>28</v>
      </c>
    </row>
    <row r="9" customFormat="1" ht="96" spans="1:16">
      <c r="A9" s="12">
        <v>3</v>
      </c>
      <c r="B9" s="13" t="s">
        <v>32</v>
      </c>
      <c r="C9" s="13" t="str">
        <f>VLOOKUP(B9,'[2]表1  区（县）2021年衔接资金项目总表'!$B$1:$X$65536,2,0)</f>
        <v>健康扶贫</v>
      </c>
      <c r="D9" s="13" t="s">
        <v>23</v>
      </c>
      <c r="E9" s="13" t="s">
        <v>24</v>
      </c>
      <c r="F9" s="13">
        <v>2021.01</v>
      </c>
      <c r="G9" s="14" t="s">
        <v>25</v>
      </c>
      <c r="H9" s="13" t="str">
        <f>VLOOKUP(B9,'[2]表1  区（县）2021年衔接资金项目总表'!$B$1:$M$65536,11,0)</f>
        <v>全区</v>
      </c>
      <c r="I9" s="13" t="str">
        <f>VLOOKUP(B9,'[2]表1  区（县）2021年衔接资金项目总表'!$B$1:$G$65536,6,0)</f>
        <v>用于建卡贫困人口购买合作医疗保险补贴</v>
      </c>
      <c r="J9" s="13">
        <f t="shared" si="0"/>
        <v>32.34</v>
      </c>
      <c r="K9" s="23">
        <v>32.34</v>
      </c>
      <c r="L9" s="13"/>
      <c r="M9" s="13"/>
      <c r="N9" s="26" t="s">
        <v>33</v>
      </c>
      <c r="O9" s="25" t="s">
        <v>34</v>
      </c>
      <c r="P9" s="13" t="s">
        <v>28</v>
      </c>
    </row>
    <row r="10" customFormat="1" ht="84" spans="1:16">
      <c r="A10" s="12">
        <v>4</v>
      </c>
      <c r="B10" s="13" t="s">
        <v>35</v>
      </c>
      <c r="C10" s="13" t="str">
        <f>VLOOKUP(B10,'[2]表1  区（县）2021年衔接资金项目总表'!$B$1:$X$65536,2,0)</f>
        <v>健康扶贫</v>
      </c>
      <c r="D10" s="13" t="s">
        <v>23</v>
      </c>
      <c r="E10" s="13" t="s">
        <v>24</v>
      </c>
      <c r="F10" s="13">
        <v>2021.01</v>
      </c>
      <c r="G10" s="14" t="s">
        <v>25</v>
      </c>
      <c r="H10" s="13" t="str">
        <f>VLOOKUP(B10,'[2]表1  区（县）2021年衔接资金项目总表'!$B$1:$M$65536,11,0)</f>
        <v>全区</v>
      </c>
      <c r="I10" s="13" t="str">
        <f>VLOOKUP(B10,'[2]表1  区（县）2021年衔接资金项目总表'!$B$1:$G$65536,6,0)</f>
        <v>用于贫困户购买“精准脱贫保”</v>
      </c>
      <c r="J10" s="13">
        <f t="shared" si="0"/>
        <v>518.271</v>
      </c>
      <c r="K10" s="23">
        <v>518.271</v>
      </c>
      <c r="L10" s="13"/>
      <c r="M10" s="13"/>
      <c r="N10" s="26" t="s">
        <v>36</v>
      </c>
      <c r="O10" s="25" t="s">
        <v>37</v>
      </c>
      <c r="P10" s="13" t="s">
        <v>28</v>
      </c>
    </row>
    <row r="11" customFormat="1" ht="72" spans="1:16">
      <c r="A11" s="12">
        <v>5</v>
      </c>
      <c r="B11" s="13" t="s">
        <v>38</v>
      </c>
      <c r="C11" s="13" t="str">
        <f>VLOOKUP(B11,'[2]表1  区（县）2021年衔接资金项目总表'!$B$1:$X$65536,2,0)</f>
        <v>项目管理费</v>
      </c>
      <c r="D11" s="13" t="s">
        <v>23</v>
      </c>
      <c r="E11" s="13" t="s">
        <v>24</v>
      </c>
      <c r="F11" s="13">
        <v>2021.01</v>
      </c>
      <c r="G11" s="14" t="s">
        <v>25</v>
      </c>
      <c r="H11" s="13" t="str">
        <f>VLOOKUP(B11,'[2]表1  区（县）2021年衔接资金项目总表'!$B$1:$M$65536,11,0)</f>
        <v>全区</v>
      </c>
      <c r="I11" s="13" t="str">
        <f>VLOOKUP(B11,'[2]表1  区（县）2021年衔接资金项目总表'!$B$1:$G$65536,6,0)</f>
        <v>从本次下达的资金总量中中央资金提取1%，市级提取3%，用于项目前期准备和实施、资金管理相关经费开支</v>
      </c>
      <c r="J11" s="13">
        <f t="shared" si="0"/>
        <v>86.5</v>
      </c>
      <c r="K11" s="23">
        <v>86.5</v>
      </c>
      <c r="L11" s="13"/>
      <c r="M11" s="13"/>
      <c r="N11" s="26" t="s">
        <v>39</v>
      </c>
      <c r="O11" s="25" t="s">
        <v>40</v>
      </c>
      <c r="P11" s="13" t="s">
        <v>28</v>
      </c>
    </row>
    <row r="12" customFormat="1" ht="96" spans="1:16">
      <c r="A12" s="12">
        <v>6</v>
      </c>
      <c r="B12" s="13" t="s">
        <v>41</v>
      </c>
      <c r="C12" s="13" t="str">
        <f>VLOOKUP(B12,'[2]表1  区（县）2021年衔接资金项目总表'!$B$1:$X$65536,2,0)</f>
        <v>村基础设施</v>
      </c>
      <c r="D12" s="13" t="s">
        <v>23</v>
      </c>
      <c r="E12" s="13" t="str">
        <f>VLOOKUP(B12,'[3]附表1 项目库备案表'!$B:$G,6,0)</f>
        <v>合溪镇</v>
      </c>
      <c r="F12" s="13">
        <v>2021.01</v>
      </c>
      <c r="G12" s="14" t="s">
        <v>25</v>
      </c>
      <c r="H12" s="13" t="str">
        <f>VLOOKUP(B12,'[2]表1  区（县）2021年衔接资金项目总表'!$B$1:$M$65536,11,0)</f>
        <v>合溪镇</v>
      </c>
      <c r="I12" s="13" t="str">
        <f>VLOOKUP(B12,'[2]表1  区（县）2021年衔接资金项目总表'!$B$1:$G$65536,6,0)</f>
        <v>用于村社道路灾后重建，修复水毁公路（组织机械清理，修建堡坎）。</v>
      </c>
      <c r="J12" s="13">
        <f t="shared" si="0"/>
        <v>60</v>
      </c>
      <c r="K12" s="23">
        <v>60</v>
      </c>
      <c r="L12" s="13"/>
      <c r="M12" s="13"/>
      <c r="N12" s="26" t="s">
        <v>42</v>
      </c>
      <c r="O12" s="25" t="s">
        <v>43</v>
      </c>
      <c r="P12" s="13" t="s">
        <v>28</v>
      </c>
    </row>
    <row r="13" customFormat="1" ht="123.75" spans="1:16">
      <c r="A13" s="12">
        <v>7</v>
      </c>
      <c r="B13" s="13" t="s">
        <v>44</v>
      </c>
      <c r="C13" s="13" t="str">
        <f>VLOOKUP(B13,'[2]表1  区（县）2021年衔接资金项目总表'!$B$1:$X$65536,2,0)</f>
        <v>产业项目</v>
      </c>
      <c r="D13" s="13" t="s">
        <v>23</v>
      </c>
      <c r="E13" s="13" t="str">
        <f>VLOOKUP(B13,'[3]附表1 项目库备案表'!$B:$G,6,0)</f>
        <v>双河场村</v>
      </c>
      <c r="F13" s="13">
        <v>2021.01</v>
      </c>
      <c r="G13" s="14" t="s">
        <v>25</v>
      </c>
      <c r="H13" s="13" t="str">
        <f>VLOOKUP(B13,'[2]表1  区（县）2021年衔接资金项目总表'!$B$1:$M$65536,11,0)</f>
        <v>南城街道</v>
      </c>
      <c r="I13" s="13" t="str">
        <f>VLOOKUP(B13,'[2]表1  区（县）2021年衔接资金项目总表'!$B$1:$G$65536,6,0)</f>
        <v>一、安装茶沙人畜饮水管道Φ90管子8000米， 每米投入65元，8公里需投入资金52万元；Φ50管子8000米，每米投入15元，需资金12万元，Φ32管7000米，每米投入资金8元，需投入资金5.6万元，Φ25管5000米，每米投入资金5元，需投入资金2.5万元，Φ20管5000米，每米投入资金4元，需资金2万元，购买水表400个，每个50元，需资金2万元，需投入资金76.1万元。二、在双河场村4、5组修建200立方米4口，每口需投入资金15万元，共需投入资金60万元，8组修建100立方米2口，每口需投入8万元，需投入资金16万元，2、6、7组修建50立方米4口，每口需投入资金4万元，共需投入资金16万元，需投入资金92万元。共计投入168.1万元。</v>
      </c>
      <c r="J13" s="13">
        <f t="shared" si="0"/>
        <v>165</v>
      </c>
      <c r="K13" s="23">
        <v>165</v>
      </c>
      <c r="L13" s="13"/>
      <c r="M13" s="13"/>
      <c r="N13" s="26" t="s">
        <v>45</v>
      </c>
      <c r="O13" s="25" t="s">
        <v>46</v>
      </c>
      <c r="P13" s="13" t="s">
        <v>28</v>
      </c>
    </row>
    <row r="14" customFormat="1" ht="84" spans="1:16">
      <c r="A14" s="12">
        <v>8</v>
      </c>
      <c r="B14" s="13" t="s">
        <v>47</v>
      </c>
      <c r="C14" s="13" t="str">
        <f>VLOOKUP(B14,'[2]表1  区（县）2021年衔接资金项目总表'!$B$1:$X$65536,2,0)</f>
        <v>村基础设施</v>
      </c>
      <c r="D14" s="13" t="s">
        <v>23</v>
      </c>
      <c r="E14" s="13" t="str">
        <f>VLOOKUP(B14,'[3]附表1 项目库备案表'!$B:$G,6,0)</f>
        <v>黎香湖镇</v>
      </c>
      <c r="F14" s="13">
        <v>2021.01</v>
      </c>
      <c r="G14" s="14" t="s">
        <v>25</v>
      </c>
      <c r="H14" s="13" t="str">
        <f>VLOOKUP(B14,'[2]表1  区（县）2021年衔接资金项目总表'!$B$1:$M$65536,11,0)</f>
        <v>黎香湖镇</v>
      </c>
      <c r="I14" s="13" t="str">
        <f>VLOOKUP(B14,'[2]表1  区（县）2021年衔接资金项目总表'!$B$1:$G$65536,6,0)</f>
        <v>用于村社道路灾后重建。</v>
      </c>
      <c r="J14" s="13">
        <f t="shared" si="0"/>
        <v>50</v>
      </c>
      <c r="K14" s="23">
        <v>50</v>
      </c>
      <c r="L14" s="13"/>
      <c r="M14" s="13"/>
      <c r="N14" s="26" t="s">
        <v>48</v>
      </c>
      <c r="O14" s="25" t="s">
        <v>49</v>
      </c>
      <c r="P14" s="13" t="s">
        <v>28</v>
      </c>
    </row>
    <row r="15" customFormat="1" ht="67.5" spans="1:16">
      <c r="A15" s="12">
        <v>9</v>
      </c>
      <c r="B15" s="13" t="s">
        <v>50</v>
      </c>
      <c r="C15" s="13" t="str">
        <f>VLOOKUP(B15,'[2]表1  区（县）2021年衔接资金项目总表'!$B$1:$X$65536,2,0)</f>
        <v>产业项目</v>
      </c>
      <c r="D15" s="13" t="s">
        <v>23</v>
      </c>
      <c r="E15" s="13" t="str">
        <f>VLOOKUP(B15,'[3]附表1 项目库备案表'!$B:$G,6,0)</f>
        <v>北湖村</v>
      </c>
      <c r="F15" s="13">
        <v>2021.01</v>
      </c>
      <c r="G15" s="14" t="s">
        <v>25</v>
      </c>
      <c r="H15" s="13" t="str">
        <f>VLOOKUP(B15,'[2]表1  区（县）2021年衔接资金项目总表'!$B$1:$M$65536,11,0)</f>
        <v>黎香湖镇</v>
      </c>
      <c r="I15" s="13" t="str">
        <f>VLOOKUP(B15,'[2]表1  区（县）2021年衔接资金项目总表'!$B$1:$G$65536,6,0)</f>
        <v>1.葡萄避雨设施，（铝包钢丝20万米，避雨膜6000米及配套设施）2.公共卫生间一座（面积25平方米）3.硬化停车场（面积300平方米，大约20个停车位）4.观光亭4座（5米X5米四角亭）5.植保无人机一台 6.修建围墙（长150米，高1.8米），农场大门（自动，长4.2米，高2米）7.观光台2座 8.搭建500平方米百香果观光架。</v>
      </c>
      <c r="J15" s="13">
        <f t="shared" si="0"/>
        <v>54.5</v>
      </c>
      <c r="K15" s="23">
        <v>54.5</v>
      </c>
      <c r="L15" s="13"/>
      <c r="M15" s="13"/>
      <c r="N15" s="26" t="s">
        <v>51</v>
      </c>
      <c r="O15" s="25" t="s">
        <v>52</v>
      </c>
      <c r="P15" s="13" t="s">
        <v>28</v>
      </c>
    </row>
    <row r="16" customFormat="1" ht="72" spans="1:16">
      <c r="A16" s="12">
        <v>10</v>
      </c>
      <c r="B16" s="13" t="s">
        <v>53</v>
      </c>
      <c r="C16" s="13" t="str">
        <f>VLOOKUP(B16,'[2]表1  区（县）2021年衔接资金项目总表'!$B$1:$X$65536,2,0)</f>
        <v>村基础设施</v>
      </c>
      <c r="D16" s="13" t="s">
        <v>23</v>
      </c>
      <c r="E16" s="13" t="str">
        <f>VLOOKUP(B16,'[3]附表1 项目库备案表'!$B:$G,6,0)</f>
        <v>东湖村</v>
      </c>
      <c r="F16" s="13">
        <v>2021.01</v>
      </c>
      <c r="G16" s="14" t="s">
        <v>25</v>
      </c>
      <c r="H16" s="13" t="str">
        <f>VLOOKUP(B16,'[2]表1  区（县）2021年衔接资金项目总表'!$B$1:$M$65536,11,0)</f>
        <v>黎香湖镇</v>
      </c>
      <c r="I16" s="13" t="str">
        <f>VLOOKUP(B16,'[2]表1  区（县）2021年衔接资金项目总表'!$B$1:$G$65536,6,0)</f>
        <v>维修整治黎香湖尾库老公社大坝一座。</v>
      </c>
      <c r="J16" s="13">
        <f t="shared" si="0"/>
        <v>45</v>
      </c>
      <c r="K16" s="23">
        <v>45</v>
      </c>
      <c r="L16" s="13"/>
      <c r="M16" s="13"/>
      <c r="N16" s="26" t="s">
        <v>54</v>
      </c>
      <c r="O16" s="25" t="s">
        <v>55</v>
      </c>
      <c r="P16" s="13" t="s">
        <v>28</v>
      </c>
    </row>
    <row r="17" customFormat="1" ht="60" spans="1:16">
      <c r="A17" s="12">
        <v>11</v>
      </c>
      <c r="B17" s="13" t="s">
        <v>56</v>
      </c>
      <c r="C17" s="13" t="str">
        <f>VLOOKUP(B17,'[2]表1  区（县）2021年衔接资金项目总表'!$B$1:$X$65536,2,0)</f>
        <v>产业项目</v>
      </c>
      <c r="D17" s="13" t="s">
        <v>23</v>
      </c>
      <c r="E17" s="13" t="str">
        <f>VLOOKUP(B17,'[3]附表1 项目库备案表'!$B:$G,6,0)</f>
        <v>南湖村</v>
      </c>
      <c r="F17" s="13">
        <v>2021.01</v>
      </c>
      <c r="G17" s="14" t="s">
        <v>25</v>
      </c>
      <c r="H17" s="13" t="str">
        <f>VLOOKUP(B17,'[2]表1  区（县）2021年衔接资金项目总表'!$B$1:$M$65536,11,0)</f>
        <v>黎香湖镇</v>
      </c>
      <c r="I17" s="13" t="str">
        <f>VLOOKUP(B17,'[2]表1  区（县）2021年衔接资金项目总表'!$B$1:$G$65536,6,0)</f>
        <v>修建鱼塘3口，约5000平方米。修建便民路400米，宽1.5米。安装防护网300米，修建人饮水池一口，200立方米，安装PE75水管400米。</v>
      </c>
      <c r="J17" s="13">
        <f t="shared" si="0"/>
        <v>40</v>
      </c>
      <c r="K17" s="23">
        <v>40</v>
      </c>
      <c r="L17" s="13"/>
      <c r="M17" s="13"/>
      <c r="N17" s="26" t="s">
        <v>57</v>
      </c>
      <c r="O17" s="25" t="s">
        <v>58</v>
      </c>
      <c r="P17" s="13" t="s">
        <v>28</v>
      </c>
    </row>
    <row r="18" customFormat="1" ht="60" spans="1:16">
      <c r="A18" s="12">
        <v>12</v>
      </c>
      <c r="B18" s="13" t="s">
        <v>59</v>
      </c>
      <c r="C18" s="13" t="str">
        <f>VLOOKUP(B18,'[2]表1  区（县）2021年衔接资金项目总表'!$B$1:$X$65536,2,0)</f>
        <v>产业项目</v>
      </c>
      <c r="D18" s="13" t="s">
        <v>23</v>
      </c>
      <c r="E18" s="13" t="str">
        <f>VLOOKUP(B18,'[3]附表1 项目库备案表'!$B:$G,6,0)</f>
        <v>北湖村</v>
      </c>
      <c r="F18" s="13">
        <v>2021.01</v>
      </c>
      <c r="G18" s="14" t="s">
        <v>25</v>
      </c>
      <c r="H18" s="13" t="str">
        <f>VLOOKUP(B18,'[2]表1  区（县）2021年衔接资金项目总表'!$B$1:$M$65536,11,0)</f>
        <v>黎香湖镇</v>
      </c>
      <c r="I18" s="13" t="str">
        <f>VLOOKUP(B18,'[2]表1  区（县）2021年衔接资金项目总表'!$B$1:$G$65536,6,0)</f>
        <v>开挖一条宽6.5米，长400米的产业路，修建鱼塘1口，约5亩。修建便民路200米，宽1.2米。修建管理用房一间34平方米。</v>
      </c>
      <c r="J18" s="13">
        <f t="shared" si="0"/>
        <v>50</v>
      </c>
      <c r="K18" s="23">
        <v>50</v>
      </c>
      <c r="L18" s="13"/>
      <c r="M18" s="13"/>
      <c r="N18" s="26" t="s">
        <v>60</v>
      </c>
      <c r="O18" s="25" t="s">
        <v>61</v>
      </c>
      <c r="P18" s="13" t="s">
        <v>28</v>
      </c>
    </row>
    <row r="19" customFormat="1" ht="121.5" spans="1:16">
      <c r="A19" s="12">
        <v>13</v>
      </c>
      <c r="B19" s="13" t="s">
        <v>62</v>
      </c>
      <c r="C19" s="13" t="str">
        <f>VLOOKUP(B19,'[2]表1  区（县）2021年衔接资金项目总表'!$B$1:$X$65536,2,0)</f>
        <v>村基础设施</v>
      </c>
      <c r="D19" s="13" t="s">
        <v>23</v>
      </c>
      <c r="E19" s="13" t="s">
        <v>63</v>
      </c>
      <c r="F19" s="13">
        <v>2021.01</v>
      </c>
      <c r="G19" s="14" t="s">
        <v>25</v>
      </c>
      <c r="H19" s="13" t="str">
        <f>VLOOKUP(B19,'[2]表1  区（县）2021年衔接资金项目总表'!$B$1:$M$65536,11,0)</f>
        <v>大观镇</v>
      </c>
      <c r="I19" s="13" t="str">
        <f>VLOOKUP(B19,'[2]表1  区（县）2021年衔接资金项目总表'!$B$1:$G$65536,6,0)</f>
        <v>开挖云雾村4社、9社狮子湾至双河口路基，路基长1.83公里，宽5.5米，含排水沟0.6米。</v>
      </c>
      <c r="J19" s="13">
        <f t="shared" si="0"/>
        <v>21</v>
      </c>
      <c r="K19" s="23">
        <v>21</v>
      </c>
      <c r="L19" s="13"/>
      <c r="M19" s="13"/>
      <c r="N19" s="26" t="s">
        <v>64</v>
      </c>
      <c r="O19" s="25" t="s">
        <v>65</v>
      </c>
      <c r="P19" s="13" t="s">
        <v>28</v>
      </c>
    </row>
    <row r="20" customFormat="1" ht="108" spans="1:16">
      <c r="A20" s="12">
        <v>14</v>
      </c>
      <c r="B20" s="13" t="s">
        <v>66</v>
      </c>
      <c r="C20" s="13" t="str">
        <f>VLOOKUP(B20,'[2]表1  区（县）2021年衔接资金项目总表'!$B$1:$X$65536,2,0)</f>
        <v>村基础设施</v>
      </c>
      <c r="D20" s="13" t="s">
        <v>23</v>
      </c>
      <c r="E20" s="13" t="str">
        <f>VLOOKUP(B20,'[3]附表1 项目库备案表'!$B:$G,6,0)</f>
        <v>永合居委</v>
      </c>
      <c r="F20" s="13">
        <v>2021.01</v>
      </c>
      <c r="G20" s="14" t="s">
        <v>25</v>
      </c>
      <c r="H20" s="13" t="str">
        <f>VLOOKUP(B20,'[2]表1  区（县）2021年衔接资金项目总表'!$B$1:$M$65536,11,0)</f>
        <v>西城街道</v>
      </c>
      <c r="I20" s="13" t="str">
        <f>VLOOKUP(B20,'[2]表1  区（县）2021年衔接资金项目总表'!$B$1:$G$65536,6,0)</f>
        <v>按标二标准（宽4.5米），对4组（沙湾-大窝铺，1.759公里），5组（大窝铺-小窝铺，0.88公里），共计2.639公里入户道路，进行硬化，Ｃ25混凝土路面，厚0.2米。                    按标四标准（宽3.5米），对5组（新田湾--岩扁0.288公里，大岚垭--青龙背0.318公里）共计0.606公里入户道路进行硬化，Ｃ25混凝土路面，厚0.2米。</v>
      </c>
      <c r="J20" s="13">
        <f t="shared" si="0"/>
        <v>50</v>
      </c>
      <c r="K20" s="23">
        <v>50</v>
      </c>
      <c r="L20" s="13"/>
      <c r="M20" s="13"/>
      <c r="N20" s="26" t="s">
        <v>67</v>
      </c>
      <c r="O20" s="25" t="s">
        <v>68</v>
      </c>
      <c r="P20" s="13" t="s">
        <v>28</v>
      </c>
    </row>
    <row r="21" customFormat="1" ht="156" spans="1:16">
      <c r="A21" s="12">
        <v>15</v>
      </c>
      <c r="B21" s="13" t="s">
        <v>69</v>
      </c>
      <c r="C21" s="13" t="str">
        <f>VLOOKUP(B21,'[2]表1  区（县）2021年衔接资金项目总表'!$B$1:$X$65536,2,0)</f>
        <v>产业项目</v>
      </c>
      <c r="D21" s="13" t="s">
        <v>23</v>
      </c>
      <c r="E21" s="13" t="str">
        <f>VLOOKUP(B21,'[3]附表1 项目库备案表'!$B:$G,6,0)</f>
        <v>永合居委</v>
      </c>
      <c r="F21" s="13">
        <v>2021.01</v>
      </c>
      <c r="G21" s="14" t="s">
        <v>25</v>
      </c>
      <c r="H21" s="13" t="str">
        <f>VLOOKUP(B21,'[2]表1  区（县）2021年衔接资金项目总表'!$B$1:$M$65536,11,0)</f>
        <v>西城街道</v>
      </c>
      <c r="I21" s="13" t="str">
        <f>VLOOKUP(B21,'[2]表1  区（县）2021年衔接资金项目总表'!$B$1:$G$65536,6,0)</f>
        <v>1、新建300立方主蓄水池1口（长15米、宽10米、深2米）、50立方的灌溉池2口（长5米、宽5米、深2米）；2、铺设灌溉管道：计划安装PC32管3500米、PC25管6000米</v>
      </c>
      <c r="J21" s="13">
        <f t="shared" si="0"/>
        <v>39</v>
      </c>
      <c r="K21" s="23">
        <v>39</v>
      </c>
      <c r="L21" s="13"/>
      <c r="M21" s="13"/>
      <c r="N21" s="26" t="s">
        <v>70</v>
      </c>
      <c r="O21" s="25" t="s">
        <v>71</v>
      </c>
      <c r="P21" s="13" t="s">
        <v>28</v>
      </c>
    </row>
    <row r="22" customFormat="1" ht="108" spans="1:16">
      <c r="A22" s="12">
        <v>16</v>
      </c>
      <c r="B22" s="13" t="s">
        <v>72</v>
      </c>
      <c r="C22" s="13" t="str">
        <f>VLOOKUP(B22,'[2]表1  区（县）2021年衔接资金项目总表'!$B$1:$X$65536,2,0)</f>
        <v>产业项目</v>
      </c>
      <c r="D22" s="13" t="s">
        <v>23</v>
      </c>
      <c r="E22" s="13" t="str">
        <f>VLOOKUP(B22,'[3]附表1 项目库备案表'!$B:$G,6,0)</f>
        <v>石墙镇楼岭村</v>
      </c>
      <c r="F22" s="13">
        <v>2021.01</v>
      </c>
      <c r="G22" s="14" t="s">
        <v>25</v>
      </c>
      <c r="H22" s="13" t="str">
        <f>VLOOKUP(B22,'[2]表1  区（县）2021年衔接资金项目总表'!$B$1:$M$65536,11,0)</f>
        <v>石墙镇</v>
      </c>
      <c r="I22" s="13" t="str">
        <f>VLOOKUP(B22,'[2]表1  区（县）2021年衔接资金项目总表'!$B$1:$G$65536,6,0)</f>
        <v>1.整治修复受灾垮塌生产蓄水池一口，2.分批购买土鸡苗2万只，3.购买饲料25吨，每吨3450元，4.建设土鸡、笋竹文化墙，注册商标及制作包装盒。</v>
      </c>
      <c r="J22" s="13">
        <f t="shared" si="0"/>
        <v>29.8</v>
      </c>
      <c r="K22" s="23">
        <v>29.8</v>
      </c>
      <c r="L22" s="13"/>
      <c r="M22" s="13"/>
      <c r="N22" s="26" t="s">
        <v>73</v>
      </c>
      <c r="O22" s="25" t="s">
        <v>74</v>
      </c>
      <c r="P22" s="13" t="s">
        <v>28</v>
      </c>
    </row>
    <row r="23" customFormat="1" ht="96" spans="1:16">
      <c r="A23" s="12">
        <v>17</v>
      </c>
      <c r="B23" s="13" t="s">
        <v>75</v>
      </c>
      <c r="C23" s="13" t="str">
        <f>VLOOKUP(B23,'[2]表1  区（县）2021年衔接资金项目总表'!$B$1:$X$65536,2,0)</f>
        <v>村基础设施</v>
      </c>
      <c r="D23" s="13" t="s">
        <v>23</v>
      </c>
      <c r="E23" s="13" t="str">
        <f>VLOOKUP(B23,'[3]附表1 项目库备案表'!$B:$G,6,0)</f>
        <v>鸣玉镇四中村2社</v>
      </c>
      <c r="F23" s="13">
        <v>2021.01</v>
      </c>
      <c r="G23" s="14" t="s">
        <v>25</v>
      </c>
      <c r="H23" s="13" t="str">
        <f>VLOOKUP(B23,'[2]表1  区（县）2021年衔接资金项目总表'!$B$1:$M$65536,11,0)</f>
        <v>鸣玉镇</v>
      </c>
      <c r="I23" s="13" t="str">
        <f>VLOOKUP(B23,'[2]表1  区（县）2021年衔接资金项目总表'!$B$1:$G$65536,6,0)</f>
        <v>四中村2社沙湾至张家湾四好农村路改扩建工程，农村4.5米四好路硬化1.24km，0.2米厚，C25砼。</v>
      </c>
      <c r="J23" s="13">
        <f t="shared" si="0"/>
        <v>20</v>
      </c>
      <c r="K23" s="23">
        <v>20</v>
      </c>
      <c r="L23" s="13"/>
      <c r="M23" s="13"/>
      <c r="N23" s="26" t="s">
        <v>76</v>
      </c>
      <c r="O23" s="25" t="s">
        <v>77</v>
      </c>
      <c r="P23" s="13" t="s">
        <v>28</v>
      </c>
    </row>
    <row r="24" customFormat="1" ht="60" spans="1:16">
      <c r="A24" s="12">
        <v>18</v>
      </c>
      <c r="B24" s="13" t="s">
        <v>78</v>
      </c>
      <c r="C24" s="13" t="str">
        <f>VLOOKUP(B24,'[2]表1  区（县）2021年衔接资金项目总表'!$B$1:$X$65536,2,0)</f>
        <v>产业项目</v>
      </c>
      <c r="D24" s="13" t="s">
        <v>23</v>
      </c>
      <c r="E24" s="13" t="str">
        <f>VLOOKUP(B24,'[3]附表1 项目库备案表'!$B:$G,6,0)</f>
        <v>南川区大有镇指拇村</v>
      </c>
      <c r="F24" s="13">
        <v>2021.01</v>
      </c>
      <c r="G24" s="14" t="s">
        <v>25</v>
      </c>
      <c r="H24" s="13" t="str">
        <f>VLOOKUP(B24,'[2]表1  区（县）2021年衔接资金项目总表'!$B$1:$M$65536,11,0)</f>
        <v>大有镇</v>
      </c>
      <c r="I24" s="13" t="str">
        <f>VLOOKUP(B24,'[2]表1  区（县）2021年衔接资金项目总表'!$B$1:$G$65536,6,0)</f>
        <v>新建300平方米停车场。</v>
      </c>
      <c r="J24" s="13">
        <f t="shared" si="0"/>
        <v>31.4</v>
      </c>
      <c r="K24" s="23">
        <v>31.4</v>
      </c>
      <c r="L24" s="13"/>
      <c r="M24" s="13"/>
      <c r="N24" s="26" t="s">
        <v>79</v>
      </c>
      <c r="O24" s="25" t="s">
        <v>80</v>
      </c>
      <c r="P24" s="13" t="s">
        <v>28</v>
      </c>
    </row>
    <row r="25" customFormat="1" ht="146.25" spans="1:16">
      <c r="A25" s="12">
        <v>19</v>
      </c>
      <c r="B25" s="13" t="s">
        <v>81</v>
      </c>
      <c r="C25" s="13" t="str">
        <f>VLOOKUP(B25,'[2]表1  区（县）2021年衔接资金项目总表'!$B$1:$X$65536,2,0)</f>
        <v>村基础设施</v>
      </c>
      <c r="D25" s="13" t="s">
        <v>23</v>
      </c>
      <c r="E25" s="13" t="str">
        <f>VLOOKUP(B25,'[3]附表1 项目库备案表'!$B:$G,6,0)</f>
        <v>南川区大有镇指拇村、大保村、大一居委、水源村</v>
      </c>
      <c r="F25" s="13">
        <v>2021.01</v>
      </c>
      <c r="G25" s="14" t="s">
        <v>25</v>
      </c>
      <c r="H25" s="13" t="str">
        <f>VLOOKUP(B25,'[2]表1  区（县）2021年衔接资金项目总表'!$B$1:$M$65536,11,0)</f>
        <v>大有镇</v>
      </c>
      <c r="I25" s="13" t="str">
        <f>VLOOKUP(B25,'[2]表1  区（县）2021年衔接资金项目总表'!$B$1:$G$65536,6,0)</f>
        <v>大一居委下烧坪安置点新修排水沟22米，安装排污管50米；指拇村回龙坝安置点铺设透水砖52平方米；指拇村香树堡安置点硬化3.5米宽、20cm厚道路35米；指拇村营地安置点硬化3.5米宽、20cm厚道路119.6米，大一居委2社张顶新硬化3.5米宽、20cm厚入户道路42米,10cm厚地坝100平方米；水源村5社谢永良硬化10cn厚地坝205平方米，堡坎106立方米；大保村2社田方才硬化厚10cm地坝44平方米，4社黄后云硬化3.5米宽、厚20cm入户路31米，彭应阔硬化厚10cm地坝149平方米，5社邓孝亿硬化厚10cm地坝104平方米，彭支昌硬化厚10cm地坝138平方米、浆砌堡坎14立方米，7社李广怀浆砌堡坎17立方米，赵继军硬化厚10cm地坝151平方米、浆砌堡坎19立方米，杨秀碧硬化厚10cm地坝29平方米，赵仕雄硬化3.5米宽、厚20cm入户路19米。</v>
      </c>
      <c r="J25" s="13">
        <f t="shared" si="0"/>
        <v>24</v>
      </c>
      <c r="K25" s="23">
        <v>24</v>
      </c>
      <c r="L25" s="13"/>
      <c r="M25" s="13"/>
      <c r="N25" s="27" t="s">
        <v>82</v>
      </c>
      <c r="O25" s="25" t="s">
        <v>83</v>
      </c>
      <c r="P25" s="13" t="s">
        <v>28</v>
      </c>
    </row>
    <row r="26" customFormat="1" ht="72" spans="1:16">
      <c r="A26" s="12">
        <v>20</v>
      </c>
      <c r="B26" s="13" t="s">
        <v>84</v>
      </c>
      <c r="C26" s="13" t="str">
        <f>VLOOKUP(B26,'[2]表1  区（县）2021年衔接资金项目总表'!$B$1:$X$65536,2,0)</f>
        <v>村基础设施</v>
      </c>
      <c r="D26" s="13" t="s">
        <v>23</v>
      </c>
      <c r="E26" s="13" t="str">
        <f>VLOOKUP(B26,'[3]附表1 项目库备案表'!$B:$G,6,0)</f>
        <v>南川区大有镇指拇村</v>
      </c>
      <c r="F26" s="13">
        <v>2021.01</v>
      </c>
      <c r="G26" s="14" t="s">
        <v>25</v>
      </c>
      <c r="H26" s="13" t="str">
        <f>VLOOKUP(B26,'[2]表1  区（县）2021年衔接资金项目总表'!$B$1:$M$65536,11,0)</f>
        <v>大有镇</v>
      </c>
      <c r="I26" s="13" t="str">
        <f>VLOOKUP(B26,'[2]表1  区（县）2021年衔接资金项目总表'!$B$1:$G$65536,6,0)</f>
        <v>硬化3m宽、15cm厚社道公路1.95公里。</v>
      </c>
      <c r="J26" s="13">
        <f t="shared" si="0"/>
        <v>62.4</v>
      </c>
      <c r="K26" s="23">
        <v>62.4</v>
      </c>
      <c r="L26" s="13"/>
      <c r="M26" s="13"/>
      <c r="N26" s="27" t="s">
        <v>85</v>
      </c>
      <c r="O26" s="25" t="s">
        <v>86</v>
      </c>
      <c r="P26" s="13" t="s">
        <v>28</v>
      </c>
    </row>
    <row r="27" customFormat="1" ht="72" spans="1:16">
      <c r="A27" s="12">
        <v>21</v>
      </c>
      <c r="B27" s="15" t="s">
        <v>87</v>
      </c>
      <c r="C27" s="13" t="str">
        <f>VLOOKUP(B27,'[2]表1  区（县）2021年衔接资金项目总表'!$B$1:$X$65536,2,0)</f>
        <v>村基础设施</v>
      </c>
      <c r="D27" s="13" t="s">
        <v>23</v>
      </c>
      <c r="E27" s="13" t="str">
        <f>VLOOKUP(B27,'[3]附表1 项目库备案表'!$B:$G,6,0)</f>
        <v>南川区大有镇大保村</v>
      </c>
      <c r="F27" s="13">
        <v>2021.01</v>
      </c>
      <c r="G27" s="14" t="s">
        <v>25</v>
      </c>
      <c r="H27" s="13" t="str">
        <f>VLOOKUP(B27,'[2]表1  区（县）2021年衔接资金项目总表'!$B$1:$M$65536,11,0)</f>
        <v>大有镇</v>
      </c>
      <c r="I27" s="13" t="str">
        <f>VLOOKUP(B27,'[2]表1  区（县）2021年衔接资金项目总表'!$B$1:$G$65536,6,0)</f>
        <v>硬化社道公路3m宽、15cm厚0.214公里，3.5m宽、15cm厚0.064公里。</v>
      </c>
      <c r="J27" s="13">
        <f t="shared" si="0"/>
        <v>9.2</v>
      </c>
      <c r="K27" s="23">
        <v>9.2</v>
      </c>
      <c r="L27" s="28"/>
      <c r="M27" s="28"/>
      <c r="N27" s="27" t="s">
        <v>88</v>
      </c>
      <c r="O27" s="25" t="s">
        <v>89</v>
      </c>
      <c r="P27" s="13" t="s">
        <v>28</v>
      </c>
    </row>
    <row r="28" customFormat="1" ht="168" spans="1:16">
      <c r="A28" s="12">
        <v>22</v>
      </c>
      <c r="B28" s="15" t="s">
        <v>90</v>
      </c>
      <c r="C28" s="13" t="str">
        <f>VLOOKUP(B28,'[2]表1  区（县）2021年衔接资金项目总表'!$B$1:$X$65536,2,0)</f>
        <v>产业项目</v>
      </c>
      <c r="D28" s="13" t="s">
        <v>23</v>
      </c>
      <c r="E28" s="13" t="str">
        <f>VLOOKUP(B28,'[3]附表1 项目库备案表'!$B:$G,6,0)</f>
        <v>乾丰镇新元村</v>
      </c>
      <c r="F28" s="13">
        <v>2021.01</v>
      </c>
      <c r="G28" s="14" t="s">
        <v>25</v>
      </c>
      <c r="H28" s="13" t="str">
        <f>VLOOKUP(B28,'[2]表1  区（县）2021年衔接资金项目总表'!$B$1:$M$65536,11,0)</f>
        <v>乾丰镇</v>
      </c>
      <c r="I28" s="13" t="str">
        <f>VLOOKUP(B28,'[2]表1  区（县）2021年衔接资金项目总表'!$B$1:$G$65536,6,0)</f>
        <v>硬化高洞子至龙潭石干堰公路硬化2.5公里，宽4.5米，厚0.2米</v>
      </c>
      <c r="J28" s="13">
        <f t="shared" si="0"/>
        <v>37.5</v>
      </c>
      <c r="K28" s="23">
        <v>37.5</v>
      </c>
      <c r="L28" s="15"/>
      <c r="M28" s="15"/>
      <c r="N28" s="26" t="s">
        <v>91</v>
      </c>
      <c r="O28" s="25" t="s">
        <v>92</v>
      </c>
      <c r="P28" s="13" t="s">
        <v>28</v>
      </c>
    </row>
    <row r="29" customFormat="1" ht="156" spans="1:16">
      <c r="A29" s="12">
        <v>23</v>
      </c>
      <c r="B29" s="15" t="s">
        <v>93</v>
      </c>
      <c r="C29" s="13" t="str">
        <f>VLOOKUP(B29,'[2]表1  区（县）2021年衔接资金项目总表'!$B$1:$X$65536,2,0)</f>
        <v>产业项目</v>
      </c>
      <c r="D29" s="13" t="s">
        <v>23</v>
      </c>
      <c r="E29" s="13" t="str">
        <f>VLOOKUP(B29,'[3]附表1 项目库备案表'!$B:$G,6,0)</f>
        <v>乾丰镇顺丰村</v>
      </c>
      <c r="F29" s="13">
        <v>2021.01</v>
      </c>
      <c r="G29" s="14" t="s">
        <v>25</v>
      </c>
      <c r="H29" s="13" t="str">
        <f>VLOOKUP(B29,'[2]表1  区（县）2021年衔接资金项目总表'!$B$1:$M$65536,11,0)</f>
        <v>乾丰镇</v>
      </c>
      <c r="I29" s="13" t="str">
        <f>VLOOKUP(B29,'[2]表1  区（县）2021年衔接资金项目总表'!$B$1:$G$65536,6,0)</f>
        <v>1、礼盒1000套，投资90000元；2、普通包装盒（袋）10000套（袋），350000元。</v>
      </c>
      <c r="J29" s="13">
        <f t="shared" si="0"/>
        <v>29</v>
      </c>
      <c r="K29" s="23">
        <v>29</v>
      </c>
      <c r="L29" s="28"/>
      <c r="M29" s="28"/>
      <c r="N29" s="26" t="s">
        <v>94</v>
      </c>
      <c r="O29" s="25" t="s">
        <v>95</v>
      </c>
      <c r="P29" s="13" t="s">
        <v>28</v>
      </c>
    </row>
    <row r="30" customFormat="1" ht="144" spans="1:16">
      <c r="A30" s="12">
        <v>24</v>
      </c>
      <c r="B30" s="15" t="s">
        <v>96</v>
      </c>
      <c r="C30" s="13" t="str">
        <f>VLOOKUP(B30,'[2]表1  区（县）2021年衔接资金项目总表'!$B$1:$X$65536,2,0)</f>
        <v>村基础设施</v>
      </c>
      <c r="D30" s="13" t="s">
        <v>23</v>
      </c>
      <c r="E30" s="13" t="str">
        <f>VLOOKUP(B30,'[3]附表1 项目库备案表'!$B:$G,6,0)</f>
        <v>石溪镇五星村</v>
      </c>
      <c r="F30" s="13">
        <v>2021.01</v>
      </c>
      <c r="G30" s="14" t="s">
        <v>25</v>
      </c>
      <c r="H30" s="13" t="str">
        <f>VLOOKUP(B30,'[2]表1  区（县）2021年衔接资金项目总表'!$B$1:$M$65536,11,0)</f>
        <v>石溪镇</v>
      </c>
      <c r="I30" s="13" t="str">
        <f>VLOOKUP(B30,'[2]表1  区（县）2021年衔接资金项目总表'!$B$1:$G$65536,6,0)</f>
        <v>硬化和尚岚垭至石堡丘水库0.5公里，宽4.5米。</v>
      </c>
      <c r="J30" s="13">
        <f t="shared" si="0"/>
        <v>10</v>
      </c>
      <c r="K30" s="23">
        <v>10</v>
      </c>
      <c r="L30" s="15"/>
      <c r="M30" s="15"/>
      <c r="N30" s="26" t="s">
        <v>97</v>
      </c>
      <c r="O30" s="25" t="s">
        <v>98</v>
      </c>
      <c r="P30" s="13" t="s">
        <v>28</v>
      </c>
    </row>
    <row r="31" customFormat="1" ht="144" spans="1:16">
      <c r="A31" s="12">
        <v>25</v>
      </c>
      <c r="B31" s="15" t="s">
        <v>99</v>
      </c>
      <c r="C31" s="13" t="str">
        <f>VLOOKUP(B31,'[2]表1  区（县）2021年衔接资金项目总表'!$B$1:$X$65536,2,0)</f>
        <v>村基础设施</v>
      </c>
      <c r="D31" s="13" t="s">
        <v>23</v>
      </c>
      <c r="E31" s="13" t="str">
        <f>VLOOKUP(B31,'[3]附表1 项目库备案表'!$B:$G,6,0)</f>
        <v>石溪镇石庄村</v>
      </c>
      <c r="F31" s="13">
        <v>2021.01</v>
      </c>
      <c r="G31" s="14" t="s">
        <v>25</v>
      </c>
      <c r="H31" s="13" t="str">
        <f>VLOOKUP(B31,'[2]表1  区（县）2021年衔接资金项目总表'!$B$1:$M$65536,11,0)</f>
        <v>石溪镇</v>
      </c>
      <c r="I31" s="13" t="str">
        <f>VLOOKUP(B31,'[2]表1  区（县）2021年衔接资金项目总表'!$B$1:$G$65536,6,0)</f>
        <v>硬化瓦厂堡至关山长0.8公里，宽4.5米；关山至孙田榜长0.15公里，宽3.5米；沙滩至上核桃坪长0.1公里，宽3.5米。</v>
      </c>
      <c r="J31" s="13">
        <f t="shared" si="0"/>
        <v>15</v>
      </c>
      <c r="K31" s="23">
        <v>15</v>
      </c>
      <c r="L31" s="15"/>
      <c r="M31" s="15"/>
      <c r="N31" s="26" t="s">
        <v>100</v>
      </c>
      <c r="O31" s="25" t="s">
        <v>101</v>
      </c>
      <c r="P31" s="13" t="s">
        <v>28</v>
      </c>
    </row>
    <row r="32" customFormat="1" ht="112.5" spans="1:16">
      <c r="A32" s="12">
        <v>26</v>
      </c>
      <c r="B32" s="15" t="s">
        <v>102</v>
      </c>
      <c r="C32" s="13" t="str">
        <f>VLOOKUP(B32,'[2]表1  区（县）2021年衔接资金项目总表'!$B$1:$X$65536,2,0)</f>
        <v>村基础设施</v>
      </c>
      <c r="D32" s="13" t="s">
        <v>23</v>
      </c>
      <c r="E32" s="13" t="str">
        <f>VLOOKUP(B32,'[3]附表1 项目库备案表'!$B:$G,6,0)</f>
        <v>白沙镇顺竹村</v>
      </c>
      <c r="F32" s="13">
        <v>2021.01</v>
      </c>
      <c r="G32" s="14" t="s">
        <v>25</v>
      </c>
      <c r="H32" s="13" t="str">
        <f>VLOOKUP(B32,'[2]表1  区（县）2021年衔接资金项目总表'!$B$1:$M$65536,11,0)</f>
        <v>白沙镇</v>
      </c>
      <c r="I32" s="13" t="str">
        <f>VLOOKUP(B32,'[2]表1  区（县）2021年衔接资金项目总表'!$B$1:$G$65536,6,0)</f>
        <v>水泥混凝土路面宽度3.5米，厚度20㎝，强度25Mpa，长4.16公里：分别是（一）顺竹村1社半山公路至张家榜0.18公里；（二）顺竹村3社水轮泵至小茶湾0.25公里；（三）顺竹村4社柏树林湾至白房子0.3公里，顺竹村4社白房子至鸡公咀0.3公里；（四）顺竹村5社草坝屋基至河咀1.3公里；（五）顺竹村6社灯草湾至堰塘0.09公里，顺竹村6社之字坡至榜上0.2公里，顺竹村6社殷家垭口至岩头窖0.4公里；（六）顺竹村7社下坝至老房子0.7公里，顺竹村7社保管室至漆树坎0.19公里，顺竹村7社保管室至新龙榜0.08公里，顺竹村7社光烧湾至冉家湾0.17公里。</v>
      </c>
      <c r="J32" s="13">
        <f t="shared" si="0"/>
        <v>31</v>
      </c>
      <c r="K32" s="23">
        <v>31</v>
      </c>
      <c r="L32" s="15"/>
      <c r="M32" s="15"/>
      <c r="N32" s="26" t="s">
        <v>103</v>
      </c>
      <c r="O32" s="25" t="s">
        <v>104</v>
      </c>
      <c r="P32" s="13" t="s">
        <v>28</v>
      </c>
    </row>
    <row r="33" customFormat="1" ht="72" spans="1:16">
      <c r="A33" s="12">
        <v>27</v>
      </c>
      <c r="B33" s="15" t="s">
        <v>105</v>
      </c>
      <c r="C33" s="13" t="str">
        <f>VLOOKUP(B33,'[2]表1  区（县）2021年衔接资金项目总表'!$B$1:$X$65536,2,0)</f>
        <v>村基础设施</v>
      </c>
      <c r="D33" s="13" t="s">
        <v>23</v>
      </c>
      <c r="E33" s="13" t="str">
        <f>VLOOKUP(B33,'[3]附表1 项目库备案表'!$B:$G,6,0)</f>
        <v>白沙镇黄阳村</v>
      </c>
      <c r="F33" s="13">
        <v>2021.01</v>
      </c>
      <c r="G33" s="14" t="s">
        <v>25</v>
      </c>
      <c r="H33" s="13" t="str">
        <f>VLOOKUP(B33,'[2]表1  区（县）2021年衔接资金项目总表'!$B$1:$M$65536,11,0)</f>
        <v>白沙镇</v>
      </c>
      <c r="I33" s="13" t="str">
        <f>VLOOKUP(B33,'[2]表1  区（县）2021年衔接资金项目总表'!$B$1:$G$65536,6,0)</f>
        <v>水泥混凝土路面宽度3.5米，厚度20㎝，强度25Mpa，长2.71公里：（一）黄阳村1社岚垭至大沙丘0.3公里，黄阳村1社地坝丘至莫家湾0.7公里，黄阳村1社金观寺至庙上0.25公里；（二）黄阳村2社半山公路至垭口0.06公里;（三）黄阳村4社洪升基至撕梨坡0.3公里,黄阳村4社垭口至下湾0.4公里，黄阳村4社赵正全岚垭至尹家岩0.7公里。</v>
      </c>
      <c r="J33" s="13">
        <f t="shared" si="0"/>
        <v>20</v>
      </c>
      <c r="K33" s="23">
        <v>20</v>
      </c>
      <c r="L33" s="15"/>
      <c r="M33" s="15"/>
      <c r="N33" s="26" t="s">
        <v>103</v>
      </c>
      <c r="O33" s="25" t="s">
        <v>106</v>
      </c>
      <c r="P33" s="13" t="s">
        <v>28</v>
      </c>
    </row>
    <row r="34" customFormat="1" ht="67.5" spans="1:16">
      <c r="A34" s="12">
        <v>28</v>
      </c>
      <c r="B34" s="15" t="s">
        <v>107</v>
      </c>
      <c r="C34" s="13" t="str">
        <f>VLOOKUP(B34,'[2]表1  区（县）2021年衔接资金项目总表'!$B$1:$X$65536,2,0)</f>
        <v>产业项目</v>
      </c>
      <c r="D34" s="13" t="s">
        <v>23</v>
      </c>
      <c r="E34" s="13" t="str">
        <f>VLOOKUP(B34,'[3]附表1 项目库备案表'!$B:$G,6,0)</f>
        <v>飞龙村</v>
      </c>
      <c r="F34" s="13">
        <v>2021.01</v>
      </c>
      <c r="G34" s="14" t="s">
        <v>25</v>
      </c>
      <c r="H34" s="13" t="str">
        <f>VLOOKUP(B34,'[2]表1  区（县）2021年衔接资金项目总表'!$B$1:$M$65536,11,0)</f>
        <v>庆元镇</v>
      </c>
      <c r="I34" s="13" t="str">
        <f>VLOOKUP(B34,'[2]表1  区（县）2021年衔接资金项目总表'!$B$1:$G$65536,6,0)</f>
        <v>扩宽整治飞龙村与汇龙村连接道路3公里，宽3.5米</v>
      </c>
      <c r="J34" s="13">
        <f t="shared" si="0"/>
        <v>15</v>
      </c>
      <c r="K34" s="23">
        <v>15</v>
      </c>
      <c r="L34" s="15"/>
      <c r="M34" s="15"/>
      <c r="N34" s="26" t="s">
        <v>108</v>
      </c>
      <c r="O34" s="25" t="s">
        <v>109</v>
      </c>
      <c r="P34" s="13" t="s">
        <v>28</v>
      </c>
    </row>
    <row r="35" customFormat="1" ht="67.5" spans="1:16">
      <c r="A35" s="12">
        <v>29</v>
      </c>
      <c r="B35" s="15" t="s">
        <v>110</v>
      </c>
      <c r="C35" s="13" t="str">
        <f>VLOOKUP(B35,'[2]表1  区（县）2021年衔接资金项目总表'!$B$1:$X$65536,2,0)</f>
        <v>村基础设施</v>
      </c>
      <c r="D35" s="13" t="s">
        <v>23</v>
      </c>
      <c r="E35" s="13" t="s">
        <v>111</v>
      </c>
      <c r="F35" s="13">
        <v>2021.01</v>
      </c>
      <c r="G35" s="14" t="s">
        <v>25</v>
      </c>
      <c r="H35" s="13" t="str">
        <f>VLOOKUP(B35,'[2]表1  区（县）2021年衔接资金项目总表'!$B$1:$M$65536,11,0)</f>
        <v>庆元镇</v>
      </c>
      <c r="I35" s="13" t="str">
        <f>VLOOKUP(B35,'[2]表1  区（县）2021年衔接资金项目总表'!$B$1:$G$65536,6,0)</f>
        <v>新开挖长迁岩--大桥土村连接道，共计长2公里，宽5米。</v>
      </c>
      <c r="J35" s="13">
        <f t="shared" si="0"/>
        <v>25</v>
      </c>
      <c r="K35" s="23">
        <v>25</v>
      </c>
      <c r="L35" s="15"/>
      <c r="M35" s="15"/>
      <c r="N35" s="26" t="s">
        <v>112</v>
      </c>
      <c r="O35" s="25" t="s">
        <v>113</v>
      </c>
      <c r="P35" s="13" t="s">
        <v>28</v>
      </c>
    </row>
    <row r="36" customFormat="1" ht="96" spans="1:16">
      <c r="A36" s="12">
        <v>30</v>
      </c>
      <c r="B36" s="15" t="s">
        <v>114</v>
      </c>
      <c r="C36" s="13" t="str">
        <f>VLOOKUP(B36,'[2]表1  区（县）2021年衔接资金项目总表'!$B$1:$X$65536,2,0)</f>
        <v>产业项目</v>
      </c>
      <c r="D36" s="13" t="s">
        <v>23</v>
      </c>
      <c r="E36" s="13" t="str">
        <f>VLOOKUP(B36,'[3]附表1 项目库备案表'!$B:$G,6,0)</f>
        <v>头渡镇</v>
      </c>
      <c r="F36" s="13">
        <v>2021.01</v>
      </c>
      <c r="G36" s="14" t="s">
        <v>25</v>
      </c>
      <c r="H36" s="13" t="str">
        <f>VLOOKUP(B36,'[2]表1  区（县）2021年衔接资金项目总表'!$B$1:$M$65536,11,0)</f>
        <v>头渡镇</v>
      </c>
      <c r="I36" s="13" t="str">
        <f>VLOOKUP(B36,'[2]表1  区（县）2021年衔接资金项目总表'!$B$1:$G$65536,6,0)</f>
        <v>中药材初加工厂房300平方米提档升级。</v>
      </c>
      <c r="J36" s="13">
        <f t="shared" si="0"/>
        <v>21</v>
      </c>
      <c r="K36" s="23">
        <v>21</v>
      </c>
      <c r="L36" s="15"/>
      <c r="M36" s="15"/>
      <c r="N36" s="26" t="s">
        <v>115</v>
      </c>
      <c r="O36" s="25" t="s">
        <v>116</v>
      </c>
      <c r="P36" s="13" t="s">
        <v>28</v>
      </c>
    </row>
    <row r="37" customFormat="1" ht="96" spans="1:16">
      <c r="A37" s="12">
        <v>31</v>
      </c>
      <c r="B37" s="15" t="s">
        <v>117</v>
      </c>
      <c r="C37" s="13" t="str">
        <f>VLOOKUP(B37,'[2]表1  区（县）2021年衔接资金项目总表'!$B$1:$X$65536,2,0)</f>
        <v>产业项目</v>
      </c>
      <c r="D37" s="13" t="s">
        <v>23</v>
      </c>
      <c r="E37" s="13" t="str">
        <f>VLOOKUP(B37,'[3]附表1 项目库备案表'!$B:$G,6,0)</f>
        <v>头渡镇</v>
      </c>
      <c r="F37" s="13">
        <v>2021.01</v>
      </c>
      <c r="G37" s="14" t="s">
        <v>25</v>
      </c>
      <c r="H37" s="13" t="str">
        <f>VLOOKUP(B37,'[2]表1  区（县）2021年衔接资金项目总表'!$B$1:$M$65536,11,0)</f>
        <v>头渡镇</v>
      </c>
      <c r="I37" s="13" t="str">
        <f>VLOOKUP(B37,'[2]表1  区（县）2021年衔接资金项目总表'!$B$1:$G$65536,6,0)</f>
        <v>新建300平方米中药材消费扶贫展示中心室内实施及设备建设。</v>
      </c>
      <c r="J37" s="13">
        <f t="shared" si="0"/>
        <v>29</v>
      </c>
      <c r="K37" s="23">
        <v>29</v>
      </c>
      <c r="L37" s="15"/>
      <c r="M37" s="15"/>
      <c r="N37" s="26" t="s">
        <v>118</v>
      </c>
      <c r="O37" s="25" t="s">
        <v>119</v>
      </c>
      <c r="P37" s="13" t="s">
        <v>28</v>
      </c>
    </row>
    <row r="38" customFormat="1" ht="96" spans="1:16">
      <c r="A38" s="12">
        <v>32</v>
      </c>
      <c r="B38" s="15" t="s">
        <v>120</v>
      </c>
      <c r="C38" s="13" t="str">
        <f>VLOOKUP(B38,'[2]表1  区（县）2021年衔接资金项目总表'!$B$1:$X$65536,2,0)</f>
        <v>产业项目</v>
      </c>
      <c r="D38" s="13" t="s">
        <v>23</v>
      </c>
      <c r="E38" s="13" t="str">
        <f>VLOOKUP(B38,'[3]附表1 项目库备案表'!$B:$G,6,0)</f>
        <v>头渡镇</v>
      </c>
      <c r="F38" s="13">
        <v>2021.01</v>
      </c>
      <c r="G38" s="14" t="s">
        <v>25</v>
      </c>
      <c r="H38" s="13" t="str">
        <f>VLOOKUP(B38,'[2]表1  区（县）2021年衔接资金项目总表'!$B$1:$M$65536,11,0)</f>
        <v>头渡镇</v>
      </c>
      <c r="I38" s="13" t="str">
        <f>VLOOKUP(B38,'[2]表1  区（县）2021年衔接资金项目总表'!$B$1:$G$65536,6,0)</f>
        <v>改良玄参品种面积500亩。</v>
      </c>
      <c r="J38" s="13">
        <f t="shared" si="0"/>
        <v>23</v>
      </c>
      <c r="K38" s="23">
        <v>23</v>
      </c>
      <c r="L38" s="15"/>
      <c r="M38" s="15"/>
      <c r="N38" s="29" t="s">
        <v>121</v>
      </c>
      <c r="O38" s="25" t="s">
        <v>119</v>
      </c>
      <c r="P38" s="13" t="s">
        <v>28</v>
      </c>
    </row>
    <row r="39" customFormat="1" ht="96" spans="1:16">
      <c r="A39" s="12">
        <v>33</v>
      </c>
      <c r="B39" s="15" t="s">
        <v>122</v>
      </c>
      <c r="C39" s="13" t="str">
        <f>VLOOKUP(B39,'[2]表1  区（县）2021年衔接资金项目总表'!$B$1:$X$65536,2,0)</f>
        <v>产业项目</v>
      </c>
      <c r="D39" s="13" t="s">
        <v>23</v>
      </c>
      <c r="E39" s="13" t="str">
        <f>VLOOKUP(B39,'[3]附表1 项目库备案表'!$B:$G,6,0)</f>
        <v>头渡镇</v>
      </c>
      <c r="F39" s="13">
        <v>2021.01</v>
      </c>
      <c r="G39" s="14" t="s">
        <v>25</v>
      </c>
      <c r="H39" s="13" t="str">
        <f>VLOOKUP(B39,'[2]表1  区（县）2021年衔接资金项目总表'!$B$1:$M$65536,11,0)</f>
        <v>头渡镇</v>
      </c>
      <c r="I39" s="13" t="str">
        <f>VLOOKUP(B39,'[2]表1  区（县）2021年衔接资金项目总表'!$B$1:$G$65536,6,0)</f>
        <v>维修整治玉台村8社村道公路0.6公里，宽4.5米。</v>
      </c>
      <c r="J39" s="13">
        <f t="shared" si="0"/>
        <v>15</v>
      </c>
      <c r="K39" s="23">
        <v>15</v>
      </c>
      <c r="L39" s="15"/>
      <c r="M39" s="15"/>
      <c r="N39" s="26" t="s">
        <v>123</v>
      </c>
      <c r="O39" s="25" t="s">
        <v>124</v>
      </c>
      <c r="P39" s="13" t="s">
        <v>28</v>
      </c>
    </row>
    <row r="40" customFormat="1" ht="96" spans="1:16">
      <c r="A40" s="12">
        <v>34</v>
      </c>
      <c r="B40" s="15" t="s">
        <v>125</v>
      </c>
      <c r="C40" s="13" t="str">
        <f>VLOOKUP(B40,'[2]表1  区（县）2021年衔接资金项目总表'!$B$1:$X$65536,2,0)</f>
        <v>产业项目</v>
      </c>
      <c r="D40" s="13" t="s">
        <v>23</v>
      </c>
      <c r="E40" s="13" t="str">
        <f>VLOOKUP(B40,'[3]附表1 项目库备案表'!$B:$G,6,0)</f>
        <v>头渡镇</v>
      </c>
      <c r="F40" s="13">
        <v>2021.01</v>
      </c>
      <c r="G40" s="14" t="s">
        <v>25</v>
      </c>
      <c r="H40" s="13" t="str">
        <f>VLOOKUP(B40,'[2]表1  区（县）2021年衔接资金项目总表'!$B$1:$M$65536,11,0)</f>
        <v>头渡镇</v>
      </c>
      <c r="I40" s="13" t="str">
        <f>VLOOKUP(B40,'[2]表1  区（县）2021年衔接资金项目总表'!$B$1:$G$65536,6,0)</f>
        <v>维修整治方竹村4社社道公路0.8公里，修建堡坎615立方米，安装涵管3处，新建涵洞2处。</v>
      </c>
      <c r="J40" s="13">
        <f t="shared" ref="J40:J71" si="1">K40+L40+M40</f>
        <v>19</v>
      </c>
      <c r="K40" s="23">
        <v>19</v>
      </c>
      <c r="L40" s="15"/>
      <c r="M40" s="15"/>
      <c r="N40" s="26" t="s">
        <v>126</v>
      </c>
      <c r="O40" s="25" t="s">
        <v>116</v>
      </c>
      <c r="P40" s="13" t="s">
        <v>28</v>
      </c>
    </row>
    <row r="41" customFormat="1" ht="96" spans="1:16">
      <c r="A41" s="12">
        <v>35</v>
      </c>
      <c r="B41" s="15" t="s">
        <v>127</v>
      </c>
      <c r="C41" s="13" t="str">
        <f>VLOOKUP(B41,'[2]表1  区（县）2021年衔接资金项目总表'!$B$1:$X$65536,2,0)</f>
        <v>产业项目</v>
      </c>
      <c r="D41" s="13" t="s">
        <v>23</v>
      </c>
      <c r="E41" s="13" t="str">
        <f>VLOOKUP(B41,'[3]附表1 项目库备案表'!$B:$G,6,0)</f>
        <v>头渡镇</v>
      </c>
      <c r="F41" s="13">
        <v>2021.01</v>
      </c>
      <c r="G41" s="14" t="s">
        <v>25</v>
      </c>
      <c r="H41" s="13" t="str">
        <f>VLOOKUP(B41,'[2]表1  区（县）2021年衔接资金项目总表'!$B$1:$M$65536,11,0)</f>
        <v>头渡镇</v>
      </c>
      <c r="I41" s="13" t="str">
        <f>VLOOKUP(B41,'[2]表1  区（县）2021年衔接资金项目总表'!$B$1:$G$65536,6,0)</f>
        <v>维修整治柏枝村社道公路2.5公里，机械清理，修建堡坎。</v>
      </c>
      <c r="J41" s="13">
        <f t="shared" si="1"/>
        <v>32</v>
      </c>
      <c r="K41" s="23">
        <v>32</v>
      </c>
      <c r="L41" s="15"/>
      <c r="M41" s="15"/>
      <c r="N41" s="26" t="s">
        <v>128</v>
      </c>
      <c r="O41" s="25" t="s">
        <v>116</v>
      </c>
      <c r="P41" s="13" t="s">
        <v>28</v>
      </c>
    </row>
    <row r="42" ht="98.25" spans="1:16">
      <c r="A42" s="12">
        <v>36</v>
      </c>
      <c r="B42" s="15" t="s">
        <v>129</v>
      </c>
      <c r="C42" s="13" t="str">
        <f>VLOOKUP(B42,'[2]表1  区（县）2021年衔接资金项目总表'!$B$1:$X$65536,2,0)</f>
        <v>村基础设施</v>
      </c>
      <c r="D42" s="13" t="s">
        <v>23</v>
      </c>
      <c r="E42" s="13" t="str">
        <f>VLOOKUP(B42,'[3]附表1 项目库备案表'!$B:$G,6,0)</f>
        <v>峰岩乡正阳村</v>
      </c>
      <c r="F42" s="13">
        <v>2021.01</v>
      </c>
      <c r="G42" s="14" t="s">
        <v>25</v>
      </c>
      <c r="H42" s="13" t="str">
        <f>VLOOKUP(B42,'[2]表1  区（县）2021年衔接资金项目总表'!$B$1:$M$65536,11,0)</f>
        <v>峰岩乡</v>
      </c>
      <c r="I42" s="13" t="str">
        <f>VLOOKUP(B42,'[2]表1  区（县）2021年衔接资金项目总表'!$B$1:$G$65536,6,0)</f>
        <v>建设梯子岩至正阳渡、小河至烟土湾“四好农村路”，长3.4公里，宽4.5米。</v>
      </c>
      <c r="J42" s="13">
        <f t="shared" si="1"/>
        <v>33</v>
      </c>
      <c r="K42" s="23">
        <v>33</v>
      </c>
      <c r="L42" s="15"/>
      <c r="M42" s="15"/>
      <c r="N42" s="26" t="s">
        <v>130</v>
      </c>
      <c r="O42" s="30" t="s">
        <v>131</v>
      </c>
      <c r="P42" s="13" t="s">
        <v>28</v>
      </c>
    </row>
    <row r="43" s="1" customFormat="1" ht="122.25" spans="1:244">
      <c r="A43" s="12">
        <v>37</v>
      </c>
      <c r="B43" s="15" t="s">
        <v>132</v>
      </c>
      <c r="C43" s="13" t="str">
        <f>VLOOKUP(B43,'[2]表1  区（县）2021年衔接资金项目总表'!$B$1:$X$65536,2,0)</f>
        <v>村基础设施</v>
      </c>
      <c r="D43" s="13" t="s">
        <v>23</v>
      </c>
      <c r="E43" s="13" t="str">
        <f>VLOOKUP(B43,'[3]附表1 项目库备案表'!$B:$G,6,0)</f>
        <v>河园社区1.3.4.5.6.7.8.9社和冒水村6社</v>
      </c>
      <c r="F43" s="13">
        <v>2021.01</v>
      </c>
      <c r="G43" s="14" t="s">
        <v>25</v>
      </c>
      <c r="H43" s="13" t="str">
        <f>VLOOKUP(B43,'[2]表1  区（县）2021年衔接资金项目总表'!$B$1:$M$65536,11,0)</f>
        <v>河图镇</v>
      </c>
      <c r="I43" s="13" t="str">
        <f>VLOOKUP(B43,'[2]表1  区（县）2021年衔接资金项目总表'!$B$1:$G$65536,6,0)</f>
        <v>1、硬化河图镇社道公路3.954公里，宽3.5米（具体包括河园社区：1社河图老医院—大桥湾0.201公里、3社河福路口—梅家港0.331公里、4社鸣大路—黄泥榜0.224、5社鸣大路—李平方家0.535公里、6社河图小学—半边湾—高坎子0.778公里、7社流榜—龙塔生—向阳榜0.371公里、8社石溪高房—柏树沟0.369公里、9社鸣大路—石坝0.628公里；   2、冒水村6社小南垭—大扁头0.517公里。</v>
      </c>
      <c r="J43" s="13">
        <f t="shared" si="1"/>
        <v>20</v>
      </c>
      <c r="K43" s="23">
        <v>20</v>
      </c>
      <c r="L43" s="15"/>
      <c r="M43" s="15"/>
      <c r="N43" s="26" t="s">
        <v>133</v>
      </c>
      <c r="O43" s="30" t="s">
        <v>134</v>
      </c>
      <c r="P43" s="13" t="s">
        <v>28</v>
      </c>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c r="HE43" s="32"/>
      <c r="HF43" s="32"/>
      <c r="HG43" s="32"/>
      <c r="HH43" s="32"/>
      <c r="HI43" s="32"/>
      <c r="HJ43" s="32"/>
      <c r="HK43" s="32"/>
      <c r="HL43" s="32"/>
      <c r="HM43" s="32"/>
      <c r="HN43" s="32"/>
      <c r="HO43" s="32"/>
      <c r="HP43" s="32"/>
      <c r="HQ43" s="32"/>
      <c r="HR43" s="32"/>
      <c r="HS43" s="32"/>
      <c r="HT43" s="32"/>
      <c r="HU43" s="32"/>
      <c r="HV43" s="32"/>
      <c r="HW43" s="32"/>
      <c r="HX43" s="32"/>
      <c r="HY43" s="32"/>
      <c r="HZ43" s="32"/>
      <c r="IA43" s="32"/>
      <c r="IB43" s="32"/>
      <c r="IC43" s="32"/>
      <c r="ID43" s="32"/>
      <c r="IE43" s="32"/>
      <c r="IF43" s="32"/>
      <c r="IG43" s="32"/>
      <c r="IH43" s="32"/>
      <c r="II43" s="32"/>
      <c r="IJ43" s="32"/>
    </row>
    <row r="44" ht="121.5" spans="1:16">
      <c r="A44" s="12">
        <v>38</v>
      </c>
      <c r="B44" s="15" t="s">
        <v>135</v>
      </c>
      <c r="C44" s="13" t="str">
        <f>VLOOKUP(B44,'[2]表1  区（县）2021年衔接资金项目总表'!$B$1:$X$65536,2,0)</f>
        <v>村基础设施</v>
      </c>
      <c r="D44" s="13" t="s">
        <v>23</v>
      </c>
      <c r="E44" s="13" t="str">
        <f>VLOOKUP(B44,'[3]附表1 项目库备案表'!$B:$G,6,0)</f>
        <v>长坪村1、2社</v>
      </c>
      <c r="F44" s="13">
        <v>2021.01</v>
      </c>
      <c r="G44" s="14" t="s">
        <v>25</v>
      </c>
      <c r="H44" s="13" t="str">
        <f>VLOOKUP(B44,'[2]表1  区（县）2021年衔接资金项目总表'!$B$1:$M$65536,11,0)</f>
        <v>河图镇</v>
      </c>
      <c r="I44" s="13" t="str">
        <f>VLOOKUP(B44,'[2]表1  区（县）2021年衔接资金项目总表'!$B$1:$G$65536,6,0)</f>
        <v>硬化长坪村2社小岚垭至1社瓦厂公路2.318公里，宽4.5米。</v>
      </c>
      <c r="J44" s="13">
        <f t="shared" si="1"/>
        <v>23</v>
      </c>
      <c r="K44" s="23">
        <v>23</v>
      </c>
      <c r="L44" s="15"/>
      <c r="M44" s="15"/>
      <c r="N44" s="26" t="s">
        <v>136</v>
      </c>
      <c r="O44" s="30" t="s">
        <v>137</v>
      </c>
      <c r="P44" s="13" t="s">
        <v>28</v>
      </c>
    </row>
    <row r="45" ht="122.25" spans="1:16">
      <c r="A45" s="12">
        <v>39</v>
      </c>
      <c r="B45" s="15" t="s">
        <v>138</v>
      </c>
      <c r="C45" s="13" t="str">
        <f>VLOOKUP(B45,'[2]表1  区（县）2021年衔接资金项目总表'!$B$1:$X$65536,2,0)</f>
        <v>村基础设施</v>
      </c>
      <c r="D45" s="13" t="s">
        <v>23</v>
      </c>
      <c r="E45" s="13" t="str">
        <f>VLOOKUP(B45,'[3]附表1 项目库备案表'!$B:$G,6,0)</f>
        <v>河园社区3社</v>
      </c>
      <c r="F45" s="13">
        <v>2021.01</v>
      </c>
      <c r="G45" s="14" t="s">
        <v>25</v>
      </c>
      <c r="H45" s="13" t="str">
        <f>VLOOKUP(B45,'[2]表1  区（县）2021年衔接资金项目总表'!$B$1:$M$65536,11,0)</f>
        <v>河图镇</v>
      </c>
      <c r="I45" s="13" t="str">
        <f>VLOOKUP(B45,'[2]表1  区（县）2021年衔接资金项目总表'!$B$1:$G$65536,6,0)</f>
        <v>扩宽改建河园3社河福路口—新房子—窝子山社道公路0.881公里，具体建设任务为修筑堡坎290方。</v>
      </c>
      <c r="J45" s="13">
        <f t="shared" si="1"/>
        <v>10</v>
      </c>
      <c r="K45" s="23">
        <v>10</v>
      </c>
      <c r="L45" s="15"/>
      <c r="M45" s="15"/>
      <c r="N45" s="26" t="s">
        <v>139</v>
      </c>
      <c r="O45" s="30" t="s">
        <v>140</v>
      </c>
      <c r="P45" s="13" t="s">
        <v>28</v>
      </c>
    </row>
    <row r="46" ht="232.5" spans="1:16">
      <c r="A46" s="12">
        <v>40</v>
      </c>
      <c r="B46" s="15" t="s">
        <v>141</v>
      </c>
      <c r="C46" s="13" t="str">
        <f>VLOOKUP(B46,'[2]表1  区（县）2021年衔接资金项目总表'!$B$1:$X$65536,2,0)</f>
        <v>村基础设施</v>
      </c>
      <c r="D46" s="13" t="s">
        <v>23</v>
      </c>
      <c r="E46" s="13" t="str">
        <f>VLOOKUP(B46,'[3]附表1 项目库备案表'!$B:$G,6,0)</f>
        <v>冒水村4社—河园村7社</v>
      </c>
      <c r="F46" s="13">
        <v>2021.01</v>
      </c>
      <c r="G46" s="14" t="s">
        <v>25</v>
      </c>
      <c r="H46" s="13" t="str">
        <f>VLOOKUP(B46,'[2]表1  区（县）2021年衔接资金项目总表'!$B$1:$M$65536,11,0)</f>
        <v>河图镇</v>
      </c>
      <c r="I46" s="13" t="str">
        <f>VLOOKUP(B46,'[2]表1  区（县）2021年衔接资金项目总表'!$B$1:$G$65536,6,0)</f>
        <v>长坪村茶叶基地与石溪镇盐井村茶旅融合通畅工程，新开挖冒水4社至河园7社连接路1.8公里，6.5米宽，含路基开挖、回填、挡墙修筑等。</v>
      </c>
      <c r="J46" s="13">
        <f t="shared" si="1"/>
        <v>63</v>
      </c>
      <c r="K46" s="23">
        <v>63</v>
      </c>
      <c r="L46" s="15"/>
      <c r="M46" s="15"/>
      <c r="N46" s="26" t="s">
        <v>142</v>
      </c>
      <c r="O46" s="30" t="s">
        <v>143</v>
      </c>
      <c r="P46" s="13" t="s">
        <v>28</v>
      </c>
    </row>
    <row r="47" ht="60.75" spans="1:16">
      <c r="A47" s="12">
        <v>41</v>
      </c>
      <c r="B47" s="15" t="s">
        <v>144</v>
      </c>
      <c r="C47" s="13" t="str">
        <f>VLOOKUP(B47,'[2]表1  区（县）2021年衔接资金项目总表'!$B$1:$X$65536,2,0)</f>
        <v>村基础设施</v>
      </c>
      <c r="D47" s="13" t="s">
        <v>23</v>
      </c>
      <c r="E47" s="13" t="str">
        <f>VLOOKUP(B47,'[3]附表1 项目库备案表'!$B:$G,6,0)</f>
        <v>庙坝村</v>
      </c>
      <c r="F47" s="13">
        <v>2021.01</v>
      </c>
      <c r="G47" s="14" t="s">
        <v>25</v>
      </c>
      <c r="H47" s="13" t="str">
        <f>VLOOKUP(B47,'[2]表1  区（县）2021年衔接资金项目总表'!$B$1:$M$65536,11,0)</f>
        <v>山王坪镇</v>
      </c>
      <c r="I47" s="13" t="str">
        <f>VLOOKUP(B47,'[2]表1  区（县）2021年衔接资金项目总表'!$B$1:$G$65536,6,0)</f>
        <v>对庙坝村村口至村委会桥处、公厕桥处至夏明理桥处至李龙伟屋后分叉路口的道路实施整治，铺设沥青6500平方米；对庙坝村一社已铺设沥青路面的道路绘制交通标线等。</v>
      </c>
      <c r="J47" s="13">
        <f t="shared" si="1"/>
        <v>56</v>
      </c>
      <c r="K47" s="23">
        <v>56</v>
      </c>
      <c r="L47" s="15"/>
      <c r="M47" s="15"/>
      <c r="N47" s="26" t="s">
        <v>145</v>
      </c>
      <c r="O47" s="30" t="s">
        <v>146</v>
      </c>
      <c r="P47" s="13" t="s">
        <v>28</v>
      </c>
    </row>
    <row r="48" ht="60.75" spans="1:16">
      <c r="A48" s="12">
        <v>42</v>
      </c>
      <c r="B48" s="15" t="s">
        <v>147</v>
      </c>
      <c r="C48" s="13" t="str">
        <f>VLOOKUP(B48,'[2]表1  区（县）2021年衔接资金项目总表'!$B$1:$X$65536,2,0)</f>
        <v>村基础设施</v>
      </c>
      <c r="D48" s="13" t="s">
        <v>23</v>
      </c>
      <c r="E48" s="13" t="str">
        <f>VLOOKUP(B48,'[3]附表1 项目库备案表'!$B:$G,6,0)</f>
        <v>庙坝村</v>
      </c>
      <c r="F48" s="13">
        <v>2021.01</v>
      </c>
      <c r="G48" s="14" t="s">
        <v>25</v>
      </c>
      <c r="H48" s="13" t="str">
        <f>VLOOKUP(B48,'[2]表1  区（县）2021年衔接资金项目总表'!$B$1:$M$65536,11,0)</f>
        <v>山王坪镇</v>
      </c>
      <c r="I48" s="13" t="str">
        <f>VLOOKUP(B48,'[2]表1  区（县）2021年衔接资金项目总表'!$B$1:$G$65536,6,0)</f>
        <v>修复2019年至2020年山王坪镇庙坝村独树子至烂坝场公路2处堡坎860立方米，修复庙坝至三元公路堡坎11处590立方米，共计1410立方米，清理塌方路面弃土石1650立方米。</v>
      </c>
      <c r="J48" s="13">
        <f t="shared" si="1"/>
        <v>50</v>
      </c>
      <c r="K48" s="23">
        <v>50</v>
      </c>
      <c r="L48" s="15"/>
      <c r="M48" s="15"/>
      <c r="N48" s="26" t="s">
        <v>148</v>
      </c>
      <c r="O48" s="30" t="s">
        <v>149</v>
      </c>
      <c r="P48" s="13" t="s">
        <v>28</v>
      </c>
    </row>
    <row r="49" ht="60.75" spans="1:16">
      <c r="A49" s="12">
        <v>43</v>
      </c>
      <c r="B49" s="15" t="s">
        <v>150</v>
      </c>
      <c r="C49" s="13" t="str">
        <f>VLOOKUP(B49,'[2]表1  区（县）2021年衔接资金项目总表'!$B$1:$X$65536,2,0)</f>
        <v>村基础设施</v>
      </c>
      <c r="D49" s="13" t="s">
        <v>23</v>
      </c>
      <c r="E49" s="13" t="str">
        <f>VLOOKUP(B49,'[3]附表1 项目库备案表'!$B:$G,6,0)</f>
        <v>龙泉村</v>
      </c>
      <c r="F49" s="13">
        <v>2021.01</v>
      </c>
      <c r="G49" s="14" t="s">
        <v>25</v>
      </c>
      <c r="H49" s="13" t="str">
        <f>VLOOKUP(B49,'[2]表1  区（县）2021年衔接资金项目总表'!$B$1:$M$65536,11,0)</f>
        <v>山王坪镇</v>
      </c>
      <c r="I49" s="13" t="str">
        <f>VLOOKUP(B49,'[2]表1  区（县）2021年衔接资金项目总表'!$B$1:$G$65536,6,0)</f>
        <v>硬化龙泉村6社三石丘至8社雷打石河沟长680米，宽3.5米，厚0.2的入户路。</v>
      </c>
      <c r="J49" s="13">
        <f t="shared" si="1"/>
        <v>27</v>
      </c>
      <c r="K49" s="23">
        <v>27</v>
      </c>
      <c r="L49" s="15"/>
      <c r="M49" s="15"/>
      <c r="N49" s="26" t="s">
        <v>151</v>
      </c>
      <c r="O49" s="30" t="s">
        <v>152</v>
      </c>
      <c r="P49" s="13" t="s">
        <v>28</v>
      </c>
    </row>
    <row r="50" ht="60.75" spans="1:33">
      <c r="A50" s="12">
        <v>44</v>
      </c>
      <c r="B50" s="15" t="s">
        <v>153</v>
      </c>
      <c r="C50" s="13" t="str">
        <f>VLOOKUP(B50,'[2]表1  区（县）2021年衔接资金项目总表'!$B$1:$X$65536,2,0)</f>
        <v>村基础设施</v>
      </c>
      <c r="D50" s="13" t="s">
        <v>23</v>
      </c>
      <c r="E50" s="13" t="str">
        <f>VLOOKUP(B50,'[3]附表1 项目库备案表'!$B:$G,6,0)</f>
        <v>山王坪镇龙泉、河嘴、山王坪村</v>
      </c>
      <c r="F50" s="13">
        <v>2021.01</v>
      </c>
      <c r="G50" s="14" t="s">
        <v>25</v>
      </c>
      <c r="H50" s="13" t="str">
        <f>VLOOKUP(B50,'[2]表1  区（县）2021年衔接资金项目总表'!$B$1:$M$65536,11,0)</f>
        <v>山王坪镇</v>
      </c>
      <c r="I50" s="13" t="str">
        <f>VLOOKUP(B50,'[2]表1  区（县）2021年衔接资金项目总表'!$B$1:$G$65536,6,0)</f>
        <v>硬化山王坪镇龙泉、河嘴、山王坪村2.5米宽入户路5800米。</v>
      </c>
      <c r="J50" s="13">
        <f t="shared" si="1"/>
        <v>34</v>
      </c>
      <c r="K50" s="23">
        <v>34</v>
      </c>
      <c r="L50" s="15"/>
      <c r="M50" s="15"/>
      <c r="N50" s="26" t="s">
        <v>154</v>
      </c>
      <c r="O50" s="30" t="s">
        <v>155</v>
      </c>
      <c r="P50" s="13" t="s">
        <v>28</v>
      </c>
      <c r="R50" s="33"/>
      <c r="S50" s="33"/>
      <c r="T50" s="33"/>
      <c r="U50" s="33"/>
      <c r="V50" s="33"/>
      <c r="W50" s="33"/>
      <c r="X50" s="33"/>
      <c r="Y50" s="33"/>
      <c r="Z50" s="33"/>
      <c r="AA50" s="33"/>
      <c r="AB50" s="33"/>
      <c r="AC50" s="33"/>
      <c r="AD50" s="33"/>
      <c r="AE50" s="33"/>
      <c r="AF50" s="33"/>
      <c r="AG50" s="33"/>
    </row>
    <row r="51" ht="112.5" spans="1:16">
      <c r="A51" s="12">
        <v>45</v>
      </c>
      <c r="B51" s="15" t="s">
        <v>156</v>
      </c>
      <c r="C51" s="13" t="str">
        <f>VLOOKUP(B51,'[2]表1  区（县）2021年衔接资金项目总表'!$B$1:$X$65536,2,0)</f>
        <v>产业项目</v>
      </c>
      <c r="D51" s="13" t="s">
        <v>23</v>
      </c>
      <c r="E51" s="13" t="str">
        <f>VLOOKUP(B51,'[3]附表1 项目库备案表'!$B:$G,6,0)</f>
        <v>三泉居委1、5、9、10组</v>
      </c>
      <c r="F51" s="13">
        <v>2021.01</v>
      </c>
      <c r="G51" s="14" t="s">
        <v>25</v>
      </c>
      <c r="H51" s="13" t="str">
        <f>VLOOKUP(B51,'[2]表1  区（县）2021年衔接资金项目总表'!$B$1:$M$65536,11,0)</f>
        <v>三泉镇</v>
      </c>
      <c r="I51" s="13" t="str">
        <f>VLOOKUP(B51,'[2]表1  区（县）2021年衔接资金项目总表'!$B$1:$G$65536,6,0)</f>
        <v>实施三泉居委1社曾家垭口至牛场坡四好农村公路硬化建设0.9公里，宽3.5米；5社小湾至李子树四好农村公路硬化建设0.667公里，宽4.5米；9社消洞沟至王家嘴四好农村公路硬化建设1.443公里，宽3.5米；10社仙女洞至石院四好农村公路硬化建设0.23公里，宽3.5米；核桃树-小茶湾四好农村公路硬化建设0.191公里，宽3.5米；芦池湾至一级站四好农村公路硬化建设0.241公里，宽3.5米；高速路桥脚至马尾溪四好农村公路硬化建设1.217公里，宽3.5米；火石煸至高速路桥脚四好农村公路硬化建设0.702公里，宽4.5米；方丘至猪场四好农村公路硬化建设0.846公里，宽4.5米。共计6.4421公里。</v>
      </c>
      <c r="J51" s="13">
        <f t="shared" si="1"/>
        <v>107</v>
      </c>
      <c r="K51" s="23">
        <v>107</v>
      </c>
      <c r="L51" s="15"/>
      <c r="M51" s="15"/>
      <c r="N51" s="26" t="s">
        <v>157</v>
      </c>
      <c r="O51" s="31" t="s">
        <v>158</v>
      </c>
      <c r="P51" s="13" t="s">
        <v>28</v>
      </c>
    </row>
    <row r="52" ht="108.75" spans="1:16">
      <c r="A52" s="12">
        <v>46</v>
      </c>
      <c r="B52" s="15" t="s">
        <v>159</v>
      </c>
      <c r="C52" s="13" t="str">
        <f>VLOOKUP(B52,'[2]表1  区（县）2021年衔接资金项目总表'!$B$1:$X$65536,2,0)</f>
        <v>产业项目</v>
      </c>
      <c r="D52" s="13" t="s">
        <v>23</v>
      </c>
      <c r="E52" s="13" t="str">
        <f>VLOOKUP(B52,'[3]附表1 项目库备案表'!$B:$G,6,0)</f>
        <v>白庙村1、2、3社</v>
      </c>
      <c r="F52" s="13">
        <v>2021.01</v>
      </c>
      <c r="G52" s="14" t="s">
        <v>25</v>
      </c>
      <c r="H52" s="13" t="str">
        <f>VLOOKUP(B52,'[2]表1  区（县）2021年衔接资金项目总表'!$B$1:$M$65536,11,0)</f>
        <v>三泉镇</v>
      </c>
      <c r="I52" s="13" t="str">
        <f>VLOOKUP(B52,'[2]表1  区（县）2021年衔接资金项目总表'!$B$1:$G$65536,6,0)</f>
        <v>实施白庙村贾家林-打石头湾四好农村公路硬化建设0.587公里，宽3.5米；水井老壳-滥田湾四好农村公路硬化建设0.782公里，宽4.5米；堰塘-瓦厂沟四好农村公路硬化建设0.782公里，宽3.5米；茶园-秧地坪四好农村公路硬化建设0.39公里，宽3.5米；堰塘-柑子树四好农村公路硬化建设0.166公里，宽3.5米；沙田堡至康家山四好农村公路硬化建设1.603公里，宽3.5米。共计4.31公里。</v>
      </c>
      <c r="J52" s="13">
        <f t="shared" si="1"/>
        <v>63</v>
      </c>
      <c r="K52" s="23">
        <v>63</v>
      </c>
      <c r="L52" s="15"/>
      <c r="M52" s="15"/>
      <c r="N52" s="26" t="s">
        <v>157</v>
      </c>
      <c r="O52" s="31" t="s">
        <v>160</v>
      </c>
      <c r="P52" s="13" t="s">
        <v>28</v>
      </c>
    </row>
    <row r="53" ht="108.75" spans="1:16">
      <c r="A53" s="12">
        <v>47</v>
      </c>
      <c r="B53" s="15" t="s">
        <v>161</v>
      </c>
      <c r="C53" s="13" t="str">
        <f>VLOOKUP(B53,'[2]表1  区（县）2021年衔接资金项目总表'!$B$1:$X$65536,2,0)</f>
        <v>村基础设施</v>
      </c>
      <c r="D53" s="13" t="s">
        <v>23</v>
      </c>
      <c r="E53" s="13" t="str">
        <f>VLOOKUP(B53,'[3]附表1 项目库备案表'!$B:$G,6,0)</f>
        <v>半河居委3、6组</v>
      </c>
      <c r="F53" s="13">
        <v>2021.01</v>
      </c>
      <c r="G53" s="14" t="s">
        <v>25</v>
      </c>
      <c r="H53" s="13" t="str">
        <f>VLOOKUP(B53,'[2]表1  区（县）2021年衔接资金项目总表'!$B$1:$M$65536,11,0)</f>
        <v>三泉镇</v>
      </c>
      <c r="I53" s="13" t="str">
        <f>VLOOKUP(B53,'[2]表1  区（县）2021年衔接资金项目总表'!$B$1:$G$65536,6,0)</f>
        <v>实施半河居委3社青杠林-大园子四好农村公路硬化建设0.285公里，宽3.5米；3社弯园子-黄金田四好农村公路硬化建设0.187公里，宽3.5米；半河居委6社岗上-烽火楼四好农村公路硬化建设0.328公里，宽3.5米；6社大石坝至杜家嘴四好农村公路硬化建设0.643公里，宽3.5米。共计1.443公里。</v>
      </c>
      <c r="J53" s="13">
        <f t="shared" si="1"/>
        <v>21</v>
      </c>
      <c r="K53" s="23">
        <v>21</v>
      </c>
      <c r="L53" s="15"/>
      <c r="M53" s="15"/>
      <c r="N53" s="26" t="s">
        <v>157</v>
      </c>
      <c r="O53" s="31" t="s">
        <v>160</v>
      </c>
      <c r="P53" s="13" t="s">
        <v>28</v>
      </c>
    </row>
    <row r="54" ht="147" spans="1:16">
      <c r="A54" s="12">
        <v>48</v>
      </c>
      <c r="B54" s="13" t="s">
        <v>162</v>
      </c>
      <c r="C54" s="13" t="str">
        <f>VLOOKUP(B54,'[2]表1  区（县）2021年衔接资金项目总表'!$B$1:$X$65536,2,0)</f>
        <v>村基础设施</v>
      </c>
      <c r="D54" s="13" t="s">
        <v>23</v>
      </c>
      <c r="E54" s="13" t="str">
        <f>VLOOKUP(B54,'[3]附表1 项目库备案表'!$B:$G,6,0)</f>
        <v>柏林村</v>
      </c>
      <c r="F54" s="13">
        <v>2021.01</v>
      </c>
      <c r="G54" s="14" t="s">
        <v>25</v>
      </c>
      <c r="H54" s="13" t="str">
        <f>VLOOKUP(B54,'[2]表1  区（县）2021年衔接资金项目总表'!$B$1:$M$65536,11,0)</f>
        <v>骑龙镇</v>
      </c>
      <c r="I54" s="13" t="str">
        <f>VLOOKUP(B54,'[2]表1  区（县）2021年衔接资金项目总表'!$B$1:$G$65536,6,0)</f>
        <v>骑龙镇柏林村4社新开挖路基450米，扩宽路基至6米，硬化C25砼通村公路2.2公里，宽5米，厚0.20米。</v>
      </c>
      <c r="J54" s="13">
        <f t="shared" si="1"/>
        <v>190</v>
      </c>
      <c r="K54" s="23">
        <v>190</v>
      </c>
      <c r="L54" s="13"/>
      <c r="M54" s="13"/>
      <c r="N54" s="26" t="s">
        <v>163</v>
      </c>
      <c r="O54" s="31" t="s">
        <v>164</v>
      </c>
      <c r="P54" s="13" t="s">
        <v>28</v>
      </c>
    </row>
    <row r="55" ht="72" spans="1:16">
      <c r="A55" s="12">
        <v>49</v>
      </c>
      <c r="B55" s="13" t="s">
        <v>165</v>
      </c>
      <c r="C55" s="13" t="str">
        <f>VLOOKUP(B55,'[2]表1  区（县）2021年衔接资金项目总表'!$B$1:$X$65536,2,0)</f>
        <v>村基础设施</v>
      </c>
      <c r="D55" s="13" t="s">
        <v>23</v>
      </c>
      <c r="E55" s="13" t="s">
        <v>166</v>
      </c>
      <c r="F55" s="13">
        <v>2021.01</v>
      </c>
      <c r="G55" s="14" t="s">
        <v>25</v>
      </c>
      <c r="H55" s="13" t="str">
        <f>VLOOKUP(B55,'[2]表1  区（县）2021年衔接资金项目总表'!$B$1:$M$65536,11,0)</f>
        <v>兴隆镇</v>
      </c>
      <c r="I55" s="13" t="str">
        <f>VLOOKUP(B55,'[2]表1  区（县）2021年衔接资金项目总表'!$B$1:$G$65536,6,0)</f>
        <v>实施金湖村黑房子水库至高屋嘴道路建设长1公里，宽4.5米。</v>
      </c>
      <c r="J55" s="13">
        <f t="shared" si="1"/>
        <v>30</v>
      </c>
      <c r="K55" s="23">
        <v>30</v>
      </c>
      <c r="L55" s="13"/>
      <c r="M55" s="13"/>
      <c r="N55" s="26" t="s">
        <v>167</v>
      </c>
      <c r="O55" s="31" t="s">
        <v>168</v>
      </c>
      <c r="P55" s="13" t="s">
        <v>28</v>
      </c>
    </row>
    <row r="56" ht="72" spans="1:16">
      <c r="A56" s="12">
        <v>50</v>
      </c>
      <c r="B56" s="13" t="s">
        <v>169</v>
      </c>
      <c r="C56" s="13" t="str">
        <f>VLOOKUP(B56,'[2]表1  区（县）2021年衔接资金项目总表'!$B$1:$X$65536,2,0)</f>
        <v>村基础设施</v>
      </c>
      <c r="D56" s="13" t="s">
        <v>23</v>
      </c>
      <c r="E56" s="13" t="s">
        <v>166</v>
      </c>
      <c r="F56" s="13">
        <v>2021.01</v>
      </c>
      <c r="G56" s="14" t="s">
        <v>25</v>
      </c>
      <c r="H56" s="13" t="str">
        <f>VLOOKUP(B56,'[2]表1  区（县）2021年衔接资金项目总表'!$B$1:$M$65536,11,0)</f>
        <v>兴隆镇</v>
      </c>
      <c r="I56" s="13" t="str">
        <f>VLOOKUP(B56,'[2]表1  区（县）2021年衔接资金项目总表'!$B$1:$G$65536,6,0)</f>
        <v>实施金湖村大草坪至四合头道路建设长1公里，宽4.5米。</v>
      </c>
      <c r="J56" s="13">
        <f t="shared" si="1"/>
        <v>35</v>
      </c>
      <c r="K56" s="23">
        <v>35</v>
      </c>
      <c r="L56" s="13"/>
      <c r="M56" s="13"/>
      <c r="N56" s="26" t="s">
        <v>167</v>
      </c>
      <c r="O56" s="31" t="s">
        <v>168</v>
      </c>
      <c r="P56" s="13" t="s">
        <v>28</v>
      </c>
    </row>
    <row r="57" ht="96" spans="1:16">
      <c r="A57" s="12">
        <v>51</v>
      </c>
      <c r="B57" s="13" t="s">
        <v>170</v>
      </c>
      <c r="C57" s="13" t="str">
        <f>VLOOKUP(B57,'[2]表1  区（县）2021年衔接资金项目总表'!$B$1:$X$65536,2,0)</f>
        <v>村基础设施</v>
      </c>
      <c r="D57" s="13" t="s">
        <v>23</v>
      </c>
      <c r="E57" s="13" t="s">
        <v>171</v>
      </c>
      <c r="F57" s="13">
        <v>2021.01</v>
      </c>
      <c r="G57" s="14" t="s">
        <v>25</v>
      </c>
      <c r="H57" s="13" t="str">
        <f>VLOOKUP(B57,'[2]表1  区（县）2021年衔接资金项目总表'!$B$1:$M$65536,11,0)</f>
        <v>兴隆镇</v>
      </c>
      <c r="I57" s="13" t="str">
        <f>VLOOKUP(B57,'[2]表1  区（县）2021年衔接资金项目总表'!$B$1:$G$65536,6,0)</f>
        <v>蓝莓大道至环山路公路改建工程，长0.86公里（其中：蓝莓大道至杉树湾0.53公里、杉树湾至环山路0.33公里从原沥青路宽3.5米扩宽成4.5米）</v>
      </c>
      <c r="J57" s="13">
        <f t="shared" si="1"/>
        <v>30</v>
      </c>
      <c r="K57" s="23">
        <v>30</v>
      </c>
      <c r="L57" s="13"/>
      <c r="M57" s="13"/>
      <c r="N57" s="26" t="s">
        <v>172</v>
      </c>
      <c r="O57" s="31" t="s">
        <v>173</v>
      </c>
      <c r="P57" s="13" t="s">
        <v>28</v>
      </c>
    </row>
    <row r="58" ht="96" spans="1:16">
      <c r="A58" s="12">
        <v>52</v>
      </c>
      <c r="B58" s="13" t="s">
        <v>174</v>
      </c>
      <c r="C58" s="13" t="str">
        <f>VLOOKUP(B58,'[2]表1  区（县）2021年衔接资金项目总表'!$B$1:$X$65536,2,0)</f>
        <v>产业项目</v>
      </c>
      <c r="D58" s="13" t="s">
        <v>23</v>
      </c>
      <c r="E58" s="13" t="s">
        <v>175</v>
      </c>
      <c r="F58" s="13">
        <v>2021.01</v>
      </c>
      <c r="G58" s="14" t="s">
        <v>25</v>
      </c>
      <c r="H58" s="13" t="str">
        <f>VLOOKUP(B58,'[2]表1  区（县）2021年衔接资金项目总表'!$B$1:$M$65536,11,0)</f>
        <v>兴隆镇</v>
      </c>
      <c r="I58" s="13" t="str">
        <f>VLOOKUP(B58,'[2]表1  区（县）2021年衔接资金项目总表'!$B$1:$G$65536,6,0)</f>
        <v>改、扩建金禾村6社响水沟至8社明家大房子排洪沟1.5公里，宽1.5米。</v>
      </c>
      <c r="J58" s="13">
        <f t="shared" si="1"/>
        <v>120</v>
      </c>
      <c r="K58" s="23">
        <v>120</v>
      </c>
      <c r="L58" s="13"/>
      <c r="M58" s="13"/>
      <c r="N58" s="26" t="s">
        <v>176</v>
      </c>
      <c r="O58" s="31" t="s">
        <v>177</v>
      </c>
      <c r="P58" s="13" t="s">
        <v>28</v>
      </c>
    </row>
    <row r="59" ht="48" spans="1:16">
      <c r="A59" s="12">
        <v>53</v>
      </c>
      <c r="B59" s="16" t="s">
        <v>178</v>
      </c>
      <c r="C59" s="13" t="str">
        <f>VLOOKUP(B59,'[2]表1  区（县）2021年衔接资金项目总表'!$B$1:$X$65536,2,0)</f>
        <v>产业项目</v>
      </c>
      <c r="D59" s="13" t="s">
        <v>23</v>
      </c>
      <c r="E59" s="13" t="str">
        <f>VLOOKUP(B59,'[3]附表1 项目库备案表'!$B:$G,6,0)</f>
        <v>金花村</v>
      </c>
      <c r="F59" s="13">
        <v>2021.01</v>
      </c>
      <c r="G59" s="14" t="s">
        <v>25</v>
      </c>
      <c r="H59" s="13" t="str">
        <f>VLOOKUP(B59,'[2]表1  区（县）2021年衔接资金项目总表'!$B$1:$M$65536,11,0)</f>
        <v>兴隆镇</v>
      </c>
      <c r="I59" s="13" t="str">
        <f>VLOOKUP(B59,'[2]表1  区（县）2021年衔接资金项目总表'!$B$1:$G$65536,6,0)</f>
        <v>连续式茶叶理条机6CLXA(定制产品)2台，安装服务费</v>
      </c>
      <c r="J59" s="13">
        <f t="shared" si="1"/>
        <v>19.8</v>
      </c>
      <c r="K59" s="23">
        <v>19.8</v>
      </c>
      <c r="L59" s="13"/>
      <c r="M59" s="13"/>
      <c r="N59" s="26" t="s">
        <v>179</v>
      </c>
      <c r="O59" s="31" t="s">
        <v>180</v>
      </c>
      <c r="P59" s="13" t="s">
        <v>28</v>
      </c>
    </row>
    <row r="60" ht="48" spans="1:16">
      <c r="A60" s="12">
        <v>54</v>
      </c>
      <c r="B60" s="16" t="s">
        <v>181</v>
      </c>
      <c r="C60" s="13" t="str">
        <f>VLOOKUP(B60,'[2]表1  区（县）2021年衔接资金项目总表'!$B$1:$X$65536,2,0)</f>
        <v>产业项目</v>
      </c>
      <c r="D60" s="13" t="s">
        <v>23</v>
      </c>
      <c r="E60" s="13" t="str">
        <f>VLOOKUP(B60,'[3]附表1 项目库备案表'!$B:$G,6,0)</f>
        <v>金花村</v>
      </c>
      <c r="F60" s="13">
        <v>2021.01</v>
      </c>
      <c r="G60" s="14" t="s">
        <v>25</v>
      </c>
      <c r="H60" s="13" t="str">
        <f>VLOOKUP(B60,'[2]表1  区（县）2021年衔接资金项目总表'!$B$1:$M$65536,11,0)</f>
        <v>兴隆镇</v>
      </c>
      <c r="I60" s="13" t="str">
        <f>VLOOKUP(B60,'[2]表1  区（县）2021年衔接资金项目总表'!$B$1:$G$65536,6,0)</f>
        <v>添置茶叶杀青理条机12台、茶叶输送机3台、茶叶风选机1台、茶机配套件1套、茶叶风选机1台、茶叶烘焙机3台、茶机安装服务费</v>
      </c>
      <c r="J60" s="13">
        <f t="shared" si="1"/>
        <v>19.2</v>
      </c>
      <c r="K60" s="23">
        <v>19.2</v>
      </c>
      <c r="L60" s="16"/>
      <c r="M60" s="16"/>
      <c r="N60" s="26" t="s">
        <v>179</v>
      </c>
      <c r="O60" s="31" t="s">
        <v>180</v>
      </c>
      <c r="P60" s="13" t="s">
        <v>28</v>
      </c>
    </row>
    <row r="61" ht="73.5" spans="1:16">
      <c r="A61" s="12">
        <v>55</v>
      </c>
      <c r="B61" s="13" t="s">
        <v>182</v>
      </c>
      <c r="C61" s="13" t="str">
        <f>VLOOKUP(B61,'[2]表1  区（县）2021年衔接资金项目总表'!$B$1:$X$65536,2,0)</f>
        <v>产业项目</v>
      </c>
      <c r="D61" s="13" t="s">
        <v>23</v>
      </c>
      <c r="E61" s="13" t="str">
        <f>VLOOKUP(B61,'[3]附表1 项目库备案表'!$B:$G,6,0)</f>
        <v>永福村6社　</v>
      </c>
      <c r="F61" s="13">
        <v>2021.01</v>
      </c>
      <c r="G61" s="14" t="s">
        <v>25</v>
      </c>
      <c r="H61" s="13" t="str">
        <f>VLOOKUP(B61,'[2]表1  区（县）2021年衔接资金项目总表'!$B$1:$M$65536,11,0)</f>
        <v>兴隆镇</v>
      </c>
      <c r="I61" s="13" t="str">
        <f>VLOOKUP(B61,'[2]表1  区（县）2021年衔接资金项目总表'!$B$1:$G$65536,6,0)</f>
        <v>新建良种茶园5亩、新建管理房90平方米、硬化地坪100平方米、对外交流学习茶叶种植加工技术培训、购买鲜叶热风萎调槽2个、购买鲜叶摇青机2台、新建发酵室90立方米、购买双人采茶机1台。</v>
      </c>
      <c r="J61" s="13">
        <f t="shared" si="1"/>
        <v>29</v>
      </c>
      <c r="K61" s="23">
        <v>29</v>
      </c>
      <c r="L61" s="13"/>
      <c r="M61" s="13"/>
      <c r="N61" s="26" t="s">
        <v>183</v>
      </c>
      <c r="O61" s="31" t="s">
        <v>184</v>
      </c>
      <c r="P61" s="13" t="s">
        <v>28</v>
      </c>
    </row>
    <row r="62" ht="73.5" spans="1:16">
      <c r="A62" s="12">
        <v>56</v>
      </c>
      <c r="B62" s="13" t="s">
        <v>185</v>
      </c>
      <c r="C62" s="13" t="str">
        <f>VLOOKUP(B62,'[2]表1  区（县）2021年衔接资金项目总表'!$B$1:$X$65536,2,0)</f>
        <v>产业项目</v>
      </c>
      <c r="D62" s="13" t="s">
        <v>23</v>
      </c>
      <c r="E62" s="13" t="str">
        <f>VLOOKUP(B62,'[3]附表1 项目库备案表'!$B:$G,6,0)</f>
        <v>永福村6社　</v>
      </c>
      <c r="F62" s="13">
        <v>2021.01</v>
      </c>
      <c r="G62" s="14" t="s">
        <v>25</v>
      </c>
      <c r="H62" s="13" t="str">
        <f>VLOOKUP(B62,'[2]表1  区（县）2021年衔接资金项目总表'!$B$1:$M$65536,11,0)</f>
        <v>兴隆镇</v>
      </c>
      <c r="I62" s="13" t="str">
        <f>VLOOKUP(B62,'[2]表1  区（县）2021年衔接资金项目总表'!$B$1:$G$65536,6,0)</f>
        <v>购买振动输送机1台、购买振动筛1台、建摊青床60平方米、车间线路改选800米、购买不锈钢萎调槽17个、购买自动理条机6台、购买自动烘干机1台、购买风选机1台、购买盛茶器100个、购买自动提香机4台</v>
      </c>
      <c r="J62" s="13">
        <f t="shared" si="1"/>
        <v>29</v>
      </c>
      <c r="K62" s="23">
        <v>29</v>
      </c>
      <c r="L62" s="13"/>
      <c r="M62" s="13"/>
      <c r="N62" s="26" t="s">
        <v>183</v>
      </c>
      <c r="O62" s="31" t="s">
        <v>184</v>
      </c>
      <c r="P62" s="13" t="s">
        <v>28</v>
      </c>
    </row>
    <row r="63" ht="108.75" spans="1:16">
      <c r="A63" s="12">
        <v>57</v>
      </c>
      <c r="B63" s="13" t="s">
        <v>186</v>
      </c>
      <c r="C63" s="13" t="str">
        <f>VLOOKUP(B63,'[2]表1  区（县）2021年衔接资金项目总表'!$B$1:$X$65536,2,0)</f>
        <v>村基础设施</v>
      </c>
      <c r="D63" s="13" t="s">
        <v>23</v>
      </c>
      <c r="E63" s="13" t="str">
        <f>VLOOKUP(B63,'[3]附表1 项目库备案表'!$B:$G,6,0)</f>
        <v>金星社区11组转唐湾</v>
      </c>
      <c r="F63" s="13">
        <v>2021.01</v>
      </c>
      <c r="G63" s="14" t="s">
        <v>25</v>
      </c>
      <c r="H63" s="13" t="str">
        <f>VLOOKUP(B63,'[2]表1  区（县）2021年衔接资金项目总表'!$B$1:$M$65536,11,0)</f>
        <v>兴隆镇</v>
      </c>
      <c r="I63" s="13" t="str">
        <f>VLOOKUP(B63,'[2]表1  区（县）2021年衔接资金项目总表'!$B$1:$G$65536,6,0)</f>
        <v>新建金星社区11组转唐湾桥长40米，宽4.5米。</v>
      </c>
      <c r="J63" s="13">
        <f t="shared" si="1"/>
        <v>15</v>
      </c>
      <c r="K63" s="23">
        <v>15</v>
      </c>
      <c r="L63" s="13"/>
      <c r="M63" s="13"/>
      <c r="N63" s="26" t="s">
        <v>187</v>
      </c>
      <c r="O63" s="31" t="s">
        <v>188</v>
      </c>
      <c r="P63" s="13" t="s">
        <v>28</v>
      </c>
    </row>
    <row r="64" ht="87" spans="1:16">
      <c r="A64" s="12">
        <v>58</v>
      </c>
      <c r="B64" s="13" t="s">
        <v>189</v>
      </c>
      <c r="C64" s="13" t="str">
        <f>VLOOKUP(B64,'[2]表1  区（县）2021年衔接资金项目总表'!$B$1:$X$65536,2,0)</f>
        <v>村基础设施</v>
      </c>
      <c r="D64" s="13" t="s">
        <v>23</v>
      </c>
      <c r="E64" s="13" t="str">
        <f>VLOOKUP(B64,'[3]附表1 项目库备案表'!$B:$G,6,0)</f>
        <v>中桥乡普陀村</v>
      </c>
      <c r="F64" s="13">
        <v>2021.01</v>
      </c>
      <c r="G64" s="14" t="s">
        <v>25</v>
      </c>
      <c r="H64" s="13" t="str">
        <f>VLOOKUP(B64,'[2]表1  区（县）2021年衔接资金项目总表'!$B$1:$M$65536,11,0)</f>
        <v>中桥乡</v>
      </c>
      <c r="I64" s="13" t="str">
        <f>VLOOKUP(B64,'[2]表1  区（县）2021年衔接资金项目总表'!$B$1:$G$65536,6,0)</f>
        <v>硬化普陀村四好农村路4条2.2公里；其中4.5m宽的1条0.368公里，即对门至龙园作坊道路0.368km，3.5米宽的3条1.622公里，即唐正书屋后头至对门道路0.688km，榜上至白果树道路0.723km，大湾至新路道路0.211km。</v>
      </c>
      <c r="J64" s="13">
        <f t="shared" si="1"/>
        <v>28</v>
      </c>
      <c r="K64" s="23">
        <v>28</v>
      </c>
      <c r="L64" s="13"/>
      <c r="M64" s="13"/>
      <c r="N64" s="26" t="s">
        <v>190</v>
      </c>
      <c r="O64" s="30" t="s">
        <v>191</v>
      </c>
      <c r="P64" s="13" t="s">
        <v>28</v>
      </c>
    </row>
    <row r="65" ht="87" spans="1:16">
      <c r="A65" s="12">
        <v>59</v>
      </c>
      <c r="B65" s="13" t="s">
        <v>192</v>
      </c>
      <c r="C65" s="13" t="str">
        <f>VLOOKUP(B65,'[2]表1  区（县）2021年衔接资金项目总表'!$B$1:$X$65536,2,0)</f>
        <v>村基础设施</v>
      </c>
      <c r="D65" s="13" t="s">
        <v>23</v>
      </c>
      <c r="E65" s="13" t="str">
        <f>VLOOKUP(B65,'[3]附表1 项目库备案表'!$B:$G,6,0)</f>
        <v>中桥乡中溪村</v>
      </c>
      <c r="F65" s="13">
        <v>2021.01</v>
      </c>
      <c r="G65" s="14" t="s">
        <v>25</v>
      </c>
      <c r="H65" s="13" t="str">
        <f>VLOOKUP(B65,'[2]表1  区（县）2021年衔接资金项目总表'!$B$1:$M$65536,11,0)</f>
        <v>中桥乡</v>
      </c>
      <c r="I65" s="13" t="str">
        <f>VLOOKUP(B65,'[2]表1  区（县）2021年衔接资金项目总表'!$B$1:$G$65536,6,0)</f>
        <v>硬化中溪村四好农村路9条4.347公里，宽3.5米；其中碗厂沟至竹林沟道路0.98km，砖瓦厂至张家湾道0.931km，岚垭至上桐子沟道0.545km，瓦厂至雨堂坝道路0.282km，大坪至土地垭道路0.278km，赖明义家至铧厂0.182km，大园子至金沟林湾0.269km；养猪场至山顶0.694km，杨家垭口至卓房0.186km。</v>
      </c>
      <c r="J65" s="13">
        <f t="shared" si="1"/>
        <v>58</v>
      </c>
      <c r="K65" s="23">
        <v>58</v>
      </c>
      <c r="L65" s="13"/>
      <c r="M65" s="13"/>
      <c r="N65" s="26" t="s">
        <v>193</v>
      </c>
      <c r="O65" s="30" t="s">
        <v>194</v>
      </c>
      <c r="P65" s="13" t="s">
        <v>28</v>
      </c>
    </row>
    <row r="66" ht="67.5" spans="1:16">
      <c r="A66" s="12">
        <v>60</v>
      </c>
      <c r="B66" s="13" t="s">
        <v>195</v>
      </c>
      <c r="C66" s="13" t="str">
        <f>VLOOKUP(B66,'[2]表1  区（县）2021年衔接资金项目总表'!$B$1:$X$65536,2,0)</f>
        <v>产业项目</v>
      </c>
      <c r="D66" s="13" t="s">
        <v>23</v>
      </c>
      <c r="E66" s="13" t="str">
        <f>VLOOKUP(B66,'[3]附表1 项目库备案表'!$B:$G,6,0)</f>
        <v>木凉镇玉岩铺村</v>
      </c>
      <c r="F66" s="13">
        <v>2021.01</v>
      </c>
      <c r="G66" s="14" t="s">
        <v>25</v>
      </c>
      <c r="H66" s="13" t="str">
        <f>VLOOKUP(B66,'[2]表1  区（县）2021年衔接资金项目总表'!$B$1:$M$65536,11,0)</f>
        <v>木凉镇</v>
      </c>
      <c r="I66" s="13" t="str">
        <f>VLOOKUP(B66,'[2]表1  区（县）2021年衔接资金项目总表'!$B$1:$G$65536,6,0)</f>
        <v>购买自动化包面机一套、自动化合粉机一套和静态熟化机一套。</v>
      </c>
      <c r="J66" s="13">
        <f t="shared" si="1"/>
        <v>19.5</v>
      </c>
      <c r="K66" s="23">
        <v>19.5</v>
      </c>
      <c r="L66" s="13"/>
      <c r="M66" s="13"/>
      <c r="N66" s="26" t="s">
        <v>196</v>
      </c>
      <c r="O66" s="31" t="s">
        <v>197</v>
      </c>
      <c r="P66" s="13" t="s">
        <v>28</v>
      </c>
    </row>
    <row r="67" ht="81" spans="1:16">
      <c r="A67" s="12">
        <v>61</v>
      </c>
      <c r="B67" s="13" t="s">
        <v>198</v>
      </c>
      <c r="C67" s="13" t="str">
        <f>VLOOKUP(B67,'[2]表1  区（县）2021年衔接资金项目总表'!$B$1:$X$65536,2,0)</f>
        <v>产业项目</v>
      </c>
      <c r="D67" s="13" t="s">
        <v>23</v>
      </c>
      <c r="E67" s="13" t="str">
        <f>VLOOKUP(B67,'[3]附表1 项目库备案表'!$B:$G,6,0)</f>
        <v>木凉镇汉场坝村</v>
      </c>
      <c r="F67" s="13">
        <v>2021.01</v>
      </c>
      <c r="G67" s="14" t="s">
        <v>25</v>
      </c>
      <c r="H67" s="13" t="str">
        <f>VLOOKUP(B67,'[2]表1  区（县）2021年衔接资金项目总表'!$B$1:$M$65536,11,0)</f>
        <v>木凉镇</v>
      </c>
      <c r="I67" s="13" t="str">
        <f>VLOOKUP(B67,'[2]表1  区（县）2021年衔接资金项目总表'!$B$1:$G$65536,6,0)</f>
        <v>汉场坝村基地200亩高标准黄茶后期管护。</v>
      </c>
      <c r="J67" s="13">
        <f t="shared" si="1"/>
        <v>20</v>
      </c>
      <c r="K67" s="23">
        <v>20</v>
      </c>
      <c r="L67" s="13"/>
      <c r="M67" s="13"/>
      <c r="N67" s="26" t="s">
        <v>199</v>
      </c>
      <c r="O67" s="31" t="s">
        <v>200</v>
      </c>
      <c r="P67" s="13" t="s">
        <v>28</v>
      </c>
    </row>
    <row r="68" ht="72.75" spans="1:16">
      <c r="A68" s="12">
        <v>62</v>
      </c>
      <c r="B68" s="13" t="s">
        <v>201</v>
      </c>
      <c r="C68" s="13" t="str">
        <f>VLOOKUP(B68,'[2]表1  区（县）2021年衔接资金项目总表'!$B$1:$X$65536,2,0)</f>
        <v>产业项目</v>
      </c>
      <c r="D68" s="13" t="s">
        <v>23</v>
      </c>
      <c r="E68" s="13" t="str">
        <f>VLOOKUP(B68,'[3]附表1 项目库备案表'!$B:$G,6,0)</f>
        <v>木凉镇汉场坝村</v>
      </c>
      <c r="F68" s="13">
        <v>2021.01</v>
      </c>
      <c r="G68" s="14" t="s">
        <v>25</v>
      </c>
      <c r="H68" s="13" t="str">
        <f>VLOOKUP(B68,'[2]表1  区（县）2021年衔接资金项目总表'!$B$1:$M$65536,11,0)</f>
        <v>木凉镇</v>
      </c>
      <c r="I68" s="13" t="str">
        <f>VLOOKUP(B68,'[2]表1  区（县）2021年衔接资金项目总表'!$B$1:$G$65536,6,0)</f>
        <v>开挖道路全长1.78千米，宽4.5米。</v>
      </c>
      <c r="J68" s="13">
        <f t="shared" si="1"/>
        <v>15</v>
      </c>
      <c r="K68" s="23">
        <v>15</v>
      </c>
      <c r="L68" s="13"/>
      <c r="M68" s="13"/>
      <c r="N68" s="26" t="s">
        <v>202</v>
      </c>
      <c r="O68" s="30" t="s">
        <v>203</v>
      </c>
      <c r="P68" s="13" t="s">
        <v>28</v>
      </c>
    </row>
    <row r="69" ht="49.5" spans="1:16">
      <c r="A69" s="12">
        <v>63</v>
      </c>
      <c r="B69" s="13" t="s">
        <v>204</v>
      </c>
      <c r="C69" s="13" t="str">
        <f>VLOOKUP(B69,'[2]表1  区（县）2021年衔接资金项目总表'!$B$1:$X$65536,2,0)</f>
        <v>村基础设施</v>
      </c>
      <c r="D69" s="13" t="s">
        <v>23</v>
      </c>
      <c r="E69" s="13" t="str">
        <f>VLOOKUP(B69,'[3]附表1 项目库备案表'!$B:$G,6,0)</f>
        <v>双河场村</v>
      </c>
      <c r="F69" s="13">
        <v>2021.01</v>
      </c>
      <c r="G69" s="14" t="s">
        <v>25</v>
      </c>
      <c r="H69" s="13" t="str">
        <f>VLOOKUP(B69,'[2]表1  区（县）2021年衔接资金项目总表'!$B$1:$M$65536,11,0)</f>
        <v>南城街道</v>
      </c>
      <c r="I69" s="13" t="s">
        <v>205</v>
      </c>
      <c r="J69" s="13">
        <f t="shared" si="1"/>
        <v>15</v>
      </c>
      <c r="K69" s="23">
        <v>15</v>
      </c>
      <c r="L69" s="13"/>
      <c r="M69" s="13"/>
      <c r="N69" s="26" t="s">
        <v>206</v>
      </c>
      <c r="O69" s="31" t="s">
        <v>207</v>
      </c>
      <c r="P69" s="13" t="s">
        <v>28</v>
      </c>
    </row>
    <row r="70" ht="99" spans="1:16">
      <c r="A70" s="12">
        <v>64</v>
      </c>
      <c r="B70" s="13" t="s">
        <v>208</v>
      </c>
      <c r="C70" s="13" t="str">
        <f>VLOOKUP(B70,'[2]表1  区（县）2021年衔接资金项目总表'!$B$1:$X$65536,2,0)</f>
        <v>产业项目</v>
      </c>
      <c r="D70" s="13" t="s">
        <v>23</v>
      </c>
      <c r="E70" s="13" t="str">
        <f>VLOOKUP(B70,'[3]附表1 项目库备案表'!$B:$G,6,0)</f>
        <v>松林社区</v>
      </c>
      <c r="F70" s="13">
        <v>2021.01</v>
      </c>
      <c r="G70" s="14" t="s">
        <v>25</v>
      </c>
      <c r="H70" s="13" t="str">
        <f>VLOOKUP(B70,'[2]表1  区（县）2021年衔接资金项目总表'!$B$1:$M$65536,11,0)</f>
        <v>南城街道</v>
      </c>
      <c r="I70" s="13" t="str">
        <f>VLOOKUP(B70,'[2]表1  区（县）2021年衔接资金项目总表'!$B$1:$G$65536,6,0)</f>
        <v>2.9公里产业路路基开挖、修砌堡坎，油化，宽6.5米。</v>
      </c>
      <c r="J70" s="13">
        <f t="shared" si="1"/>
        <v>80</v>
      </c>
      <c r="K70" s="23">
        <v>80</v>
      </c>
      <c r="L70" s="13"/>
      <c r="M70" s="13"/>
      <c r="N70" s="26" t="s">
        <v>209</v>
      </c>
      <c r="O70" s="30" t="s">
        <v>210</v>
      </c>
      <c r="P70" s="13" t="s">
        <v>28</v>
      </c>
    </row>
    <row r="71" ht="123" spans="1:16">
      <c r="A71" s="12">
        <v>65</v>
      </c>
      <c r="B71" s="13" t="s">
        <v>211</v>
      </c>
      <c r="C71" s="13" t="str">
        <f>VLOOKUP(B71,'[2]表1  区（县）2021年衔接资金项目总表'!$B$1:$X$65536,2,0)</f>
        <v>产业项目</v>
      </c>
      <c r="D71" s="13" t="s">
        <v>23</v>
      </c>
      <c r="E71" s="13" t="str">
        <f>VLOOKUP(B71,'[3]附表1 项目库备案表'!$B:$G,6,0)</f>
        <v>三汇村</v>
      </c>
      <c r="F71" s="13">
        <v>2021.01</v>
      </c>
      <c r="G71" s="14" t="s">
        <v>25</v>
      </c>
      <c r="H71" s="13" t="str">
        <f>VLOOKUP(B71,'[2]表1  区（县）2021年衔接资金项目总表'!$B$1:$M$65536,11,0)</f>
        <v>南城街道</v>
      </c>
      <c r="I71" s="13" t="str">
        <f>VLOOKUP(B71,'[2]表1  区（县）2021年衔接资金项目总表'!$B$1:$G$65536,6,0)</f>
        <v>800亩生态农场后续管护，人工、肥料、农药等，每亩1150元，共92万。</v>
      </c>
      <c r="J71" s="13">
        <f t="shared" si="1"/>
        <v>60</v>
      </c>
      <c r="K71" s="23">
        <v>60</v>
      </c>
      <c r="L71" s="13"/>
      <c r="M71" s="13"/>
      <c r="N71" s="26" t="s">
        <v>212</v>
      </c>
      <c r="O71" s="30" t="s">
        <v>213</v>
      </c>
      <c r="P71" s="13" t="s">
        <v>28</v>
      </c>
    </row>
    <row r="72" ht="148.5" spans="1:16">
      <c r="A72" s="12">
        <v>66</v>
      </c>
      <c r="B72" s="13" t="s">
        <v>214</v>
      </c>
      <c r="C72" s="13" t="str">
        <f>VLOOKUP(B72,'[2]表1  区（县）2021年衔接资金项目总表'!$B$1:$X$65536,2,0)</f>
        <v>村基础设施</v>
      </c>
      <c r="D72" s="13" t="s">
        <v>23</v>
      </c>
      <c r="E72" s="13" t="str">
        <f>VLOOKUP(B72,'[3]附表1 项目库备案表'!$B:$G,6,0)</f>
        <v>双河场村</v>
      </c>
      <c r="F72" s="13">
        <v>2021.01</v>
      </c>
      <c r="G72" s="14" t="s">
        <v>25</v>
      </c>
      <c r="H72" s="13" t="str">
        <f>VLOOKUP(B72,'[2]表1  区（县）2021年衔接资金项目总表'!$B$1:$M$65536,11,0)</f>
        <v>南城街道</v>
      </c>
      <c r="I72" s="13" t="str">
        <f>VLOOKUP(B72,'[2]表1  区（县）2021年衔接资金项目总表'!$B$1:$G$65536,6,0)</f>
        <v>硬化双河场村四好农村路6条5.581公里，宽3.5米；其中倒车坝至原9组2.606km、敬老院至干堰塘2.236km 、杨育伦至马家沟0.305km、花桥至杨邦华段0.203km、罗章辉至周家院子段0.159km、李克嘴支路段0.072km。</v>
      </c>
      <c r="J72" s="13">
        <f t="shared" ref="J72:J103" si="2">K72+L72+M72</f>
        <v>66.7</v>
      </c>
      <c r="K72" s="23">
        <v>66.7</v>
      </c>
      <c r="L72" s="13"/>
      <c r="M72" s="13"/>
      <c r="N72" s="26" t="s">
        <v>190</v>
      </c>
      <c r="O72" s="30" t="s">
        <v>215</v>
      </c>
      <c r="P72" s="13" t="s">
        <v>28</v>
      </c>
    </row>
    <row r="73" ht="98.25" spans="1:16">
      <c r="A73" s="12">
        <v>67</v>
      </c>
      <c r="B73" s="13" t="s">
        <v>216</v>
      </c>
      <c r="C73" s="13" t="str">
        <f>VLOOKUP(B73,'[2]表1  区（县）2021年衔接资金项目总表'!$B$1:$X$65536,2,0)</f>
        <v>村基础设施</v>
      </c>
      <c r="D73" s="13" t="s">
        <v>23</v>
      </c>
      <c r="E73" s="13" t="str">
        <f>VLOOKUP(B73,'[3]附表1 项目库备案表'!$B:$G,6,0)</f>
        <v>南川区冷水关镇大岩村</v>
      </c>
      <c r="F73" s="13">
        <v>2021.01</v>
      </c>
      <c r="G73" s="14" t="s">
        <v>25</v>
      </c>
      <c r="H73" s="13" t="str">
        <f>VLOOKUP(B73,'[2]表1  区（县）2021年衔接资金项目总表'!$B$1:$M$65536,11,0)</f>
        <v>冷水关镇</v>
      </c>
      <c r="I73" s="13" t="str">
        <f>VLOOKUP(B73,'[2]表1  区（县）2021年衔接资金项目总表'!$B$1:$G$65536,6,0)</f>
        <v>人行便民桥长6米，宽4.4米，高2.5米。</v>
      </c>
      <c r="J73" s="13">
        <f t="shared" si="2"/>
        <v>4</v>
      </c>
      <c r="K73" s="23">
        <v>4</v>
      </c>
      <c r="L73" s="13"/>
      <c r="M73" s="13"/>
      <c r="N73" s="26" t="s">
        <v>217</v>
      </c>
      <c r="O73" s="31" t="s">
        <v>218</v>
      </c>
      <c r="P73" s="13" t="s">
        <v>28</v>
      </c>
    </row>
    <row r="74" ht="97.5" spans="1:16">
      <c r="A74" s="12">
        <v>68</v>
      </c>
      <c r="B74" s="13" t="s">
        <v>219</v>
      </c>
      <c r="C74" s="13" t="str">
        <f>VLOOKUP(B74,'[2]表1  区（县）2021年衔接资金项目总表'!$B$1:$X$65536,2,0)</f>
        <v>村基础设施</v>
      </c>
      <c r="D74" s="13" t="s">
        <v>23</v>
      </c>
      <c r="E74" s="13" t="str">
        <f>VLOOKUP(B74,'[3]附表1 项目库备案表'!$B:$G,6,0)</f>
        <v>南川区冷水关镇水碓村</v>
      </c>
      <c r="F74" s="13">
        <v>2021.01</v>
      </c>
      <c r="G74" s="14" t="s">
        <v>25</v>
      </c>
      <c r="H74" s="13" t="str">
        <f>VLOOKUP(B74,'[2]表1  区（县）2021年衔接资金项目总表'!$B$1:$M$65536,11,0)</f>
        <v>冷水关镇</v>
      </c>
      <c r="I74" s="13" t="str">
        <f>VLOOKUP(B74,'[2]表1  区（县）2021年衔接资金项目总表'!$B$1:$G$65536,6,0)</f>
        <v>人行便民桥长6米，宽4米，高3米。</v>
      </c>
      <c r="J74" s="13">
        <f t="shared" si="2"/>
        <v>4</v>
      </c>
      <c r="K74" s="23">
        <v>4</v>
      </c>
      <c r="L74" s="13"/>
      <c r="M74" s="13"/>
      <c r="N74" s="26" t="s">
        <v>220</v>
      </c>
      <c r="O74" s="31" t="s">
        <v>221</v>
      </c>
      <c r="P74" s="13" t="s">
        <v>28</v>
      </c>
    </row>
    <row r="75" ht="97.5" spans="1:16">
      <c r="A75" s="12">
        <v>69</v>
      </c>
      <c r="B75" s="13" t="s">
        <v>222</v>
      </c>
      <c r="C75" s="13" t="str">
        <f>VLOOKUP(B75,'[2]表1  区（县）2021年衔接资金项目总表'!$B$1:$X$65536,2,0)</f>
        <v>村基础设施</v>
      </c>
      <c r="D75" s="13" t="s">
        <v>23</v>
      </c>
      <c r="E75" s="13" t="str">
        <f>VLOOKUP(B75,'[3]附表1 项目库备案表'!$B:$G,6,0)</f>
        <v>南川区冷水关镇水碓村</v>
      </c>
      <c r="F75" s="13">
        <v>2021.01</v>
      </c>
      <c r="G75" s="14" t="s">
        <v>25</v>
      </c>
      <c r="H75" s="13" t="str">
        <f>VLOOKUP(B75,'[2]表1  区（县）2021年衔接资金项目总表'!$B$1:$M$65536,11,0)</f>
        <v>冷水关镇</v>
      </c>
      <c r="I75" s="13" t="str">
        <f>VLOOKUP(B75,'[2]表1  区（县）2021年衔接资金项目总表'!$B$1:$G$65536,6,0)</f>
        <v>硬化公路110米，宽3.5米，厚0.2米。</v>
      </c>
      <c r="J75" s="13">
        <f t="shared" si="2"/>
        <v>5</v>
      </c>
      <c r="K75" s="23">
        <v>5</v>
      </c>
      <c r="L75" s="13"/>
      <c r="M75" s="13"/>
      <c r="N75" s="26" t="s">
        <v>223</v>
      </c>
      <c r="O75" s="31" t="s">
        <v>224</v>
      </c>
      <c r="P75" s="13" t="s">
        <v>28</v>
      </c>
    </row>
    <row r="76" ht="98.25" spans="1:16">
      <c r="A76" s="12">
        <v>70</v>
      </c>
      <c r="B76" s="13" t="s">
        <v>225</v>
      </c>
      <c r="C76" s="13" t="str">
        <f>VLOOKUP(B76,'[2]表1  区（县）2021年衔接资金项目总表'!$B$1:$X$65536,2,0)</f>
        <v>村基础设施</v>
      </c>
      <c r="D76" s="13" t="s">
        <v>23</v>
      </c>
      <c r="E76" s="13" t="str">
        <f>VLOOKUP(B76,'[3]附表1 项目库备案表'!$B:$G,6,0)</f>
        <v>南川区冷水关镇杉楠村</v>
      </c>
      <c r="F76" s="13">
        <v>2021.01</v>
      </c>
      <c r="G76" s="14" t="s">
        <v>25</v>
      </c>
      <c r="H76" s="13" t="str">
        <f>VLOOKUP(B76,'[2]表1  区（县）2021年衔接资金项目总表'!$B$1:$M$65536,11,0)</f>
        <v>冷水关镇</v>
      </c>
      <c r="I76" s="13" t="str">
        <f>VLOOKUP(B76,'[2]表1  区（县）2021年衔接资金项目总表'!$B$1:$G$65536,6,0)</f>
        <v>硬化公路长1550米，宽3.5米，厚0.2米。</v>
      </c>
      <c r="J76" s="13">
        <f t="shared" si="2"/>
        <v>8</v>
      </c>
      <c r="K76" s="23">
        <v>8</v>
      </c>
      <c r="L76" s="13"/>
      <c r="M76" s="13"/>
      <c r="N76" s="26" t="s">
        <v>226</v>
      </c>
      <c r="O76" s="31" t="s">
        <v>227</v>
      </c>
      <c r="P76" s="13" t="s">
        <v>28</v>
      </c>
    </row>
    <row r="77" ht="67.5" spans="1:16">
      <c r="A77" s="12">
        <v>71</v>
      </c>
      <c r="B77" s="13" t="s">
        <v>228</v>
      </c>
      <c r="C77" s="13" t="str">
        <f>VLOOKUP(B77,'[2]表1  区（县）2021年衔接资金项目总表'!$B$1:$X$65536,2,0)</f>
        <v>产业项目</v>
      </c>
      <c r="D77" s="13" t="s">
        <v>23</v>
      </c>
      <c r="E77" s="13" t="str">
        <f>VLOOKUP(B77,'[3]附表1 项目库备案表'!$B:$G,6,0)</f>
        <v>大铺子6组</v>
      </c>
      <c r="F77" s="13">
        <v>2021.01</v>
      </c>
      <c r="G77" s="14" t="s">
        <v>25</v>
      </c>
      <c r="H77" s="13" t="str">
        <f>VLOOKUP(B77,'[2]表1  区（县）2021年衔接资金项目总表'!$B$1:$M$65536,11,0)</f>
        <v>东城街道</v>
      </c>
      <c r="I77" s="13" t="str">
        <f>VLOOKUP(B77,'[2]表1  区（县）2021年衔接资金项目总表'!$B$1:$G$65536,6,0)</f>
        <v>新建Φ100PE管200m，Φ50PPR管300m,Φ32PPR管1400m,DN80无缝钢管850m,新建两座二次供水设备泵房，安装两套二次供水设备和相关配套设施。</v>
      </c>
      <c r="J77" s="13">
        <f t="shared" si="2"/>
        <v>45</v>
      </c>
      <c r="K77" s="23">
        <v>45</v>
      </c>
      <c r="L77" s="13"/>
      <c r="M77" s="13"/>
      <c r="N77" s="26" t="s">
        <v>229</v>
      </c>
      <c r="O77" s="31" t="s">
        <v>230</v>
      </c>
      <c r="P77" s="13" t="s">
        <v>28</v>
      </c>
    </row>
    <row r="78" ht="87" spans="1:16">
      <c r="A78" s="12">
        <v>72</v>
      </c>
      <c r="B78" s="13" t="s">
        <v>231</v>
      </c>
      <c r="C78" s="13" t="str">
        <f>VLOOKUP(B78,'[2]表1  区（县）2021年衔接资金项目总表'!$B$1:$X$65536,2,0)</f>
        <v>产业项目</v>
      </c>
      <c r="D78" s="13" t="s">
        <v>23</v>
      </c>
      <c r="E78" s="13" t="str">
        <f>VLOOKUP(B78,'[3]附表1 项目库备案表'!$B:$G,6,0)</f>
        <v>河沙村
5社</v>
      </c>
      <c r="F78" s="13">
        <v>2021.01</v>
      </c>
      <c r="G78" s="14" t="s">
        <v>25</v>
      </c>
      <c r="H78" s="13" t="str">
        <f>VLOOKUP(B78,'[2]表1  区（县）2021年衔接资金项目总表'!$B$1:$M$65536,11,0)</f>
        <v>太平场镇</v>
      </c>
      <c r="I78" s="13" t="str">
        <f>VLOOKUP(B78,'[2]表1  区（县）2021年衔接资金项目总表'!$B$1:$G$65536,6,0)</f>
        <v>新修河沙村黎香溪河道280米。</v>
      </c>
      <c r="J78" s="13">
        <f t="shared" si="2"/>
        <v>200</v>
      </c>
      <c r="K78" s="23">
        <v>200</v>
      </c>
      <c r="L78" s="13"/>
      <c r="M78" s="13"/>
      <c r="N78" s="26" t="s">
        <v>232</v>
      </c>
      <c r="O78" s="30" t="s">
        <v>233</v>
      </c>
      <c r="P78" s="13" t="s">
        <v>28</v>
      </c>
    </row>
    <row r="79" ht="73.5" spans="1:16">
      <c r="A79" s="12">
        <v>73</v>
      </c>
      <c r="B79" s="13" t="s">
        <v>234</v>
      </c>
      <c r="C79" s="13" t="str">
        <f>VLOOKUP(B79,'[2]表1  区（县）2021年衔接资金项目总表'!$B$1:$X$65536,2,0)</f>
        <v>健康扶贫</v>
      </c>
      <c r="D79" s="13" t="s">
        <v>23</v>
      </c>
      <c r="E79" s="13" t="s">
        <v>24</v>
      </c>
      <c r="F79" s="13">
        <v>2021.01</v>
      </c>
      <c r="G79" s="14" t="s">
        <v>25</v>
      </c>
      <c r="H79" s="13" t="str">
        <f>VLOOKUP(B79,'[2]表1  区（县）2021年衔接资金项目总表'!$B$1:$M$65536,11,0)</f>
        <v>全区</v>
      </c>
      <c r="I79" s="13" t="str">
        <f>VLOOKUP(B79,'[2]表1  区（县）2021年衔接资金项目总表'!$B$1:$G$65536,6,0)</f>
        <v>对全区已脱贫建卡贫困人口参加合作医疗保险实施补贴，补助标准200元/人•年。</v>
      </c>
      <c r="J79" s="13">
        <f t="shared" si="2"/>
        <v>154.889</v>
      </c>
      <c r="K79" s="23">
        <v>154.889</v>
      </c>
      <c r="L79" s="13"/>
      <c r="M79" s="13"/>
      <c r="N79" s="26" t="s">
        <v>235</v>
      </c>
      <c r="O79" s="31" t="s">
        <v>236</v>
      </c>
      <c r="P79" s="13" t="s">
        <v>28</v>
      </c>
    </row>
    <row r="80" ht="148.5" spans="1:16">
      <c r="A80" s="12">
        <v>74</v>
      </c>
      <c r="B80" s="13" t="s">
        <v>237</v>
      </c>
      <c r="C80" s="13" t="str">
        <f>VLOOKUP(B80,'[2]表1  区（县）2021年衔接资金项目总表'!$B$1:$X$65536,2,0)</f>
        <v>产业项目</v>
      </c>
      <c r="D80" s="13" t="s">
        <v>23</v>
      </c>
      <c r="E80" s="13" t="str">
        <f>VLOOKUP(B80,'[3]附表1 项目库备案表'!$B:$G,6,0)</f>
        <v>全区</v>
      </c>
      <c r="F80" s="13">
        <v>2021.01</v>
      </c>
      <c r="G80" s="14" t="s">
        <v>25</v>
      </c>
      <c r="H80" s="13" t="str">
        <f>VLOOKUP(B80,'[2]表1  区（县）2021年衔接资金项目总表'!$B$1:$M$65536,11,0)</f>
        <v>河图镇</v>
      </c>
      <c r="I80" s="13" t="str">
        <f>VLOOKUP(B80,'[2]表1  区（县）2021年衔接资金项目总表'!$B$1:$G$65536,6,0)</f>
        <v>1.西部消费扶贫中心南川馆运营费及推广宣传费14万余元，金佛山珍新媒体运营短视频直播200场、不少于600小时，采茶节、丰收节等大型节日直播3场，每场主播不少于5人28万余元，共投入38万元，申请补贴19万元。
2.销售板栗、大米等农产品，年销售额100余万元，申请补贴5万元。
3.农副产品包装及宣传：长坪贡米、毛壳方竹笋包装费及包装设计费14.5万元，产品宣传费5.5万元，投入20万余元，申请补贴5.5万元。
</v>
      </c>
      <c r="J80" s="13">
        <f t="shared" si="2"/>
        <v>29.5</v>
      </c>
      <c r="K80" s="23">
        <v>29.5</v>
      </c>
      <c r="L80" s="13"/>
      <c r="M80" s="13"/>
      <c r="N80" s="26" t="s">
        <v>238</v>
      </c>
      <c r="O80" s="31" t="s">
        <v>239</v>
      </c>
      <c r="P80" s="13" t="s">
        <v>28</v>
      </c>
    </row>
    <row r="81" ht="94.5" spans="1:16">
      <c r="A81" s="12">
        <v>75</v>
      </c>
      <c r="B81" s="13" t="s">
        <v>240</v>
      </c>
      <c r="C81" s="13" t="str">
        <f>VLOOKUP(B81,'[2]表1  区（县）2021年衔接资金项目总表'!$B$1:$X$65536,2,0)</f>
        <v>产业项目</v>
      </c>
      <c r="D81" s="13" t="s">
        <v>23</v>
      </c>
      <c r="E81" s="13" t="str">
        <f>VLOOKUP(B81,'[3]附表1 项目库备案表'!$B:$G,6,0)</f>
        <v>金佛社区</v>
      </c>
      <c r="F81" s="13">
        <v>2021.01</v>
      </c>
      <c r="G81" s="14" t="s">
        <v>25</v>
      </c>
      <c r="H81" s="13" t="str">
        <f>VLOOKUP(B81,'[2]表1  区（县）2021年衔接资金项目总表'!$B$1:$M$65536,11,0)</f>
        <v>南城街道</v>
      </c>
      <c r="I81" s="13" t="str">
        <f>VLOOKUP(B81,'[2]表1  区（县）2021年衔接资金项目总表'!$B$1:$G$65536,6,0)</f>
        <v>销售扶贫产品125吨、共计104万元，其中老盐菜60吨、60万元，大米55吨、28万元，菜油10吨、16万元。</v>
      </c>
      <c r="J81" s="13">
        <f t="shared" si="2"/>
        <v>5.2</v>
      </c>
      <c r="K81" s="23">
        <v>5.2</v>
      </c>
      <c r="L81" s="13"/>
      <c r="M81" s="13"/>
      <c r="N81" s="26" t="s">
        <v>241</v>
      </c>
      <c r="O81" s="30" t="s">
        <v>242</v>
      </c>
      <c r="P81" s="13" t="s">
        <v>28</v>
      </c>
    </row>
    <row r="82" ht="124.5" spans="1:16">
      <c r="A82" s="12">
        <v>76</v>
      </c>
      <c r="B82" s="13" t="s">
        <v>243</v>
      </c>
      <c r="C82" s="13" t="str">
        <f>VLOOKUP(B82,'[2]表1  区（县）2021年衔接资金项目总表'!$B$1:$X$65536,2,0)</f>
        <v>产业项目</v>
      </c>
      <c r="D82" s="13" t="s">
        <v>23</v>
      </c>
      <c r="E82" s="13" t="str">
        <f>VLOOKUP(B82,'[3]附表1 项目库备案表'!$B:$G,6,0)</f>
        <v>半溪河村</v>
      </c>
      <c r="F82" s="13">
        <v>2021.01</v>
      </c>
      <c r="G82" s="14" t="s">
        <v>25</v>
      </c>
      <c r="H82" s="13" t="str">
        <f>VLOOKUP(B82,'[2]表1  区（县）2021年衔接资金项目总表'!$B$1:$M$65536,11,0)</f>
        <v>南城街道</v>
      </c>
      <c r="I82" s="13" t="str">
        <f>VLOOKUP(B82,'[2]表1  区（县）2021年衔接资金项目总表'!$B$1:$G$65536,6,0)</f>
        <v>销售扶贫产品大米，销售额200万，按5%申请补助，申请10万元</v>
      </c>
      <c r="J82" s="13">
        <f t="shared" si="2"/>
        <v>10</v>
      </c>
      <c r="K82" s="23">
        <v>10</v>
      </c>
      <c r="L82" s="13"/>
      <c r="M82" s="13"/>
      <c r="N82" s="26" t="s">
        <v>244</v>
      </c>
      <c r="O82" s="30" t="s">
        <v>245</v>
      </c>
      <c r="P82" s="13" t="s">
        <v>28</v>
      </c>
    </row>
    <row r="83" ht="72.75" spans="1:16">
      <c r="A83" s="12">
        <v>77</v>
      </c>
      <c r="B83" s="13" t="s">
        <v>246</v>
      </c>
      <c r="C83" s="13" t="str">
        <f>VLOOKUP(B83,'[2]表1  区（县）2021年衔接资金项目总表'!$B$1:$X$65536,2,0)</f>
        <v>产业项目</v>
      </c>
      <c r="D83" s="13" t="s">
        <v>23</v>
      </c>
      <c r="E83" s="13" t="s">
        <v>247</v>
      </c>
      <c r="F83" s="13">
        <v>2021.01</v>
      </c>
      <c r="G83" s="14" t="s">
        <v>25</v>
      </c>
      <c r="H83" s="13" t="str">
        <f>VLOOKUP(B83,'[2]表1  区（县）2021年衔接资金项目总表'!$B$1:$M$65536,11,0)</f>
        <v>大观镇</v>
      </c>
      <c r="I83" s="13" t="str">
        <f>VLOOKUP(B83,'[2]表1  区（县）2021年衔接资金项目总表'!$B$1:$G$65536,6,0)</f>
        <v>1，升级大观品牌形象，包括logo设计、品牌形象策划宣传设计，包装设计，使用资金20万元；2，定制产品包装3000套，使用资金15万元；3，举办线下和线上狂欢节活动，使用资金22万元；4，全年，线上线下完成销售额150万元。</v>
      </c>
      <c r="J83" s="13">
        <f t="shared" si="2"/>
        <v>29</v>
      </c>
      <c r="K83" s="23">
        <v>29</v>
      </c>
      <c r="L83" s="13"/>
      <c r="M83" s="13"/>
      <c r="N83" s="26" t="s">
        <v>248</v>
      </c>
      <c r="O83" s="31" t="s">
        <v>249</v>
      </c>
      <c r="P83" s="13" t="s">
        <v>28</v>
      </c>
    </row>
    <row r="84" ht="54" spans="1:16">
      <c r="A84" s="12">
        <v>78</v>
      </c>
      <c r="B84" s="13" t="s">
        <v>250</v>
      </c>
      <c r="C84" s="13" t="str">
        <f>VLOOKUP(B84,'[2]表1  区（县）2021年衔接资金项目总表'!$B$1:$X$65536,2,0)</f>
        <v>产业项目</v>
      </c>
      <c r="D84" s="13" t="s">
        <v>23</v>
      </c>
      <c r="E84" s="13" t="s">
        <v>247</v>
      </c>
      <c r="F84" s="13">
        <v>2021.01</v>
      </c>
      <c r="G84" s="14" t="s">
        <v>25</v>
      </c>
      <c r="H84" s="13" t="str">
        <f>VLOOKUP(B84,'[2]表1  区（县）2021年衔接资金项目总表'!$B$1:$M$65536,11,0)</f>
        <v>大观镇</v>
      </c>
      <c r="I84" s="13" t="str">
        <f>VLOOKUP(B84,'[2]表1  区（县）2021年衔接资金项目总表'!$B$1:$G$65536,6,0)</f>
        <v>新增火锅自动化生产线，包含炒锅4个、油料传输机1套，油料分离机1套，灌装机1套，包装机套，冻库1个等。</v>
      </c>
      <c r="J84" s="13">
        <f t="shared" si="2"/>
        <v>5</v>
      </c>
      <c r="K84" s="23">
        <v>5</v>
      </c>
      <c r="L84" s="13"/>
      <c r="M84" s="13"/>
      <c r="N84" s="26" t="s">
        <v>251</v>
      </c>
      <c r="O84" s="30" t="s">
        <v>252</v>
      </c>
      <c r="P84" s="13" t="s">
        <v>28</v>
      </c>
    </row>
    <row r="85" ht="96.75" spans="1:16">
      <c r="A85" s="12">
        <v>79</v>
      </c>
      <c r="B85" s="13" t="s">
        <v>253</v>
      </c>
      <c r="C85" s="13" t="str">
        <f>VLOOKUP(B85,'[2]表1  区（县）2021年衔接资金项目总表'!$B$1:$X$65536,2,0)</f>
        <v>村基础设施</v>
      </c>
      <c r="D85" s="13" t="s">
        <v>23</v>
      </c>
      <c r="E85" s="13" t="str">
        <f>VLOOKUP(B85,'[3]附表1 项目库备案表'!$B:$G,6,0)</f>
        <v>大观镇云雾村2社新房子</v>
      </c>
      <c r="F85" s="13">
        <v>2021.01</v>
      </c>
      <c r="G85" s="14" t="s">
        <v>25</v>
      </c>
      <c r="H85" s="13" t="str">
        <f>VLOOKUP(B85,'[2]表1  区（县）2021年衔接资金项目总表'!$B$1:$M$65536,11,0)</f>
        <v>大观镇</v>
      </c>
      <c r="I85" s="13" t="str">
        <f>VLOOKUP(B85,'[2]表1  区（县）2021年衔接资金项目总表'!$B$1:$G$65536,6,0)</f>
        <v>硬化厚0.2米、长160米、宽3米的道路</v>
      </c>
      <c r="J85" s="13">
        <f t="shared" si="2"/>
        <v>6</v>
      </c>
      <c r="K85" s="23">
        <v>6</v>
      </c>
      <c r="L85" s="13"/>
      <c r="M85" s="13"/>
      <c r="N85" s="38" t="s">
        <v>254</v>
      </c>
      <c r="O85" s="31" t="s">
        <v>255</v>
      </c>
      <c r="P85" s="13" t="s">
        <v>28</v>
      </c>
    </row>
    <row r="86" ht="67.5" spans="1:16">
      <c r="A86" s="12">
        <v>80</v>
      </c>
      <c r="B86" s="13" t="s">
        <v>256</v>
      </c>
      <c r="C86" s="13" t="str">
        <f>VLOOKUP(B86,'[2]表1  区（县）2021年衔接资金项目总表'!$B$1:$X$65536,2,0)</f>
        <v>产业项目</v>
      </c>
      <c r="D86" s="13" t="s">
        <v>23</v>
      </c>
      <c r="E86" s="13" t="str">
        <f>VLOOKUP(B86,'[3]附表1 项目库备案表'!$B:$G,6,0)</f>
        <v>庙坝村1、2、3社</v>
      </c>
      <c r="F86" s="13">
        <v>2021.01</v>
      </c>
      <c r="G86" s="14" t="s">
        <v>25</v>
      </c>
      <c r="H86" s="13" t="str">
        <f>VLOOKUP(B86,'[2]表1  区（县）2021年衔接资金项目总表'!$B$1:$M$65536,11,0)</f>
        <v>山王坪镇</v>
      </c>
      <c r="I86" s="13" t="str">
        <f>VLOOKUP(B86,'[2]表1  区（县）2021年衔接资金项目总表'!$B$1:$G$65536,6,0)</f>
        <v>对庙坝村蜂蜜品牌进行优化，改进产品包装，设计完善“百花黑叶猴”蜂蜜品牌及包装，定制精品蜂蜜包装10000套，20元 /套。</v>
      </c>
      <c r="J86" s="13">
        <f t="shared" si="2"/>
        <v>5</v>
      </c>
      <c r="K86" s="23">
        <v>5</v>
      </c>
      <c r="L86" s="13"/>
      <c r="M86" s="13"/>
      <c r="N86" s="26" t="s">
        <v>257</v>
      </c>
      <c r="O86" s="30" t="s">
        <v>258</v>
      </c>
      <c r="P86" s="13" t="s">
        <v>28</v>
      </c>
    </row>
    <row r="87" ht="135" spans="1:16">
      <c r="A87" s="12">
        <v>81</v>
      </c>
      <c r="B87" s="13" t="s">
        <v>259</v>
      </c>
      <c r="C87" s="13" t="str">
        <f>VLOOKUP(B87,'[2]表1  区（县）2021年衔接资金项目总表'!$B$1:$X$65536,2,0)</f>
        <v>产业项目</v>
      </c>
      <c r="D87" s="13" t="s">
        <v>23</v>
      </c>
      <c r="E87" s="13" t="str">
        <f>VLOOKUP(B87,'[3]附表1 项目库备案表'!$B:$G,6,0)</f>
        <v>永安村</v>
      </c>
      <c r="F87" s="13">
        <v>2021.01</v>
      </c>
      <c r="G87" s="14" t="s">
        <v>25</v>
      </c>
      <c r="H87" s="13" t="str">
        <f>VLOOKUP(B87,'[2]表1  区（县）2021年衔接资金项目总表'!$B$1:$M$65536,11,0)</f>
        <v>南平镇</v>
      </c>
      <c r="I87" s="13" t="str">
        <f>VLOOKUP(B87,'[2]表1  区（县）2021年衔接资金项目总表'!$B$1:$G$65536,6,0)</f>
        <v>1.定做精美葡萄、李子包装盒12000个，10元/个，需要资金12万元；按30%申请补助3.6万元。
2.定做精美快递包装2000套，15元/套，需要资金3万元；按30%申请补助0.9万元；
3.销售扶贫农产品葡萄、李子销售额110万元，按5%申请补助5.5万元。</v>
      </c>
      <c r="J87" s="13">
        <f t="shared" si="2"/>
        <v>10</v>
      </c>
      <c r="K87" s="23">
        <v>10</v>
      </c>
      <c r="L87" s="13"/>
      <c r="M87" s="13"/>
      <c r="N87" s="26" t="s">
        <v>260</v>
      </c>
      <c r="O87" s="30" t="s">
        <v>261</v>
      </c>
      <c r="P87" s="13" t="s">
        <v>28</v>
      </c>
    </row>
    <row r="88" ht="112.5" spans="1:16">
      <c r="A88" s="12">
        <v>82</v>
      </c>
      <c r="B88" s="13" t="s">
        <v>262</v>
      </c>
      <c r="C88" s="13" t="str">
        <f>VLOOKUP(B88,'[2]表1  区（县）2021年衔接资金项目总表'!$B$1:$X$65536,2,0)</f>
        <v>产业项目</v>
      </c>
      <c r="D88" s="13" t="s">
        <v>23</v>
      </c>
      <c r="E88" s="13" t="s">
        <v>263</v>
      </c>
      <c r="F88" s="13">
        <v>2021.01</v>
      </c>
      <c r="G88" s="14" t="s">
        <v>25</v>
      </c>
      <c r="H88" s="13" t="str">
        <f>VLOOKUP(B88,'[2]表1  区（县）2021年衔接资金项目总表'!$B$1:$M$65536,11,0)</f>
        <v>乾丰镇</v>
      </c>
      <c r="I88" s="13" t="str">
        <f>VLOOKUP(B88,'[2]表1  区（县）2021年衔接资金项目总表'!$B$1:$G$65536,6,0)</f>
        <v>1、制作发放企业巩固扶贫成果暨乡村产业振兴宣传单，数量80000张，0.5元/张，投入金额4.0万元。
2、在示范茶园建立永久宣传标牌。
（1）设立2021年度“巩固扶贫成果”茶叶采摘体验活动标牌1块，投入金额2.3万元。
（2）设立茶园宣传标牌2块，投入2.3万元。
3、设备和材料租赁，包括茶具、彩旗、道具、车辆等，预算1.5万元。
</v>
      </c>
      <c r="J88" s="13">
        <f t="shared" si="2"/>
        <v>5</v>
      </c>
      <c r="K88" s="23">
        <v>5</v>
      </c>
      <c r="L88" s="13"/>
      <c r="M88" s="13"/>
      <c r="N88" s="26" t="s">
        <v>264</v>
      </c>
      <c r="O88" s="30" t="s">
        <v>265</v>
      </c>
      <c r="P88" s="13" t="s">
        <v>28</v>
      </c>
    </row>
    <row r="89" ht="40.5" spans="1:16">
      <c r="A89" s="12">
        <v>83</v>
      </c>
      <c r="B89" s="13" t="s">
        <v>266</v>
      </c>
      <c r="C89" s="13" t="str">
        <f>VLOOKUP(B89,'[2]表1  区（县）2021年衔接资金项目总表'!$B$1:$X$65536,2,0)</f>
        <v>产业项目</v>
      </c>
      <c r="D89" s="13" t="s">
        <v>23</v>
      </c>
      <c r="E89" s="13" t="str">
        <f>VLOOKUP(B89,'[3]附表1 项目库备案表'!$B:$G,6,0)</f>
        <v>松林社区</v>
      </c>
      <c r="F89" s="13">
        <v>2021.01</v>
      </c>
      <c r="G89" s="14" t="s">
        <v>25</v>
      </c>
      <c r="H89" s="13" t="str">
        <f>VLOOKUP(B89,'[2]表1  区（县）2021年衔接资金项目总表'!$B$1:$M$65536,11,0)</f>
        <v>南城街道</v>
      </c>
      <c r="I89" s="13" t="str">
        <f>VLOOKUP(B89,'[2]表1  区（县）2021年衔接资金项目总表'!$B$1:$G$65536,6,0)</f>
        <v>1、购买茶叶包装盒：其中大树茶、金佛玉翠、金山雪眉、五星雀舌、洪福齐天（红茶）礼盒共2400盒，每盒151元，共36.24万元。新建冻库2个，共9.8万元</v>
      </c>
      <c r="J89" s="13">
        <f t="shared" si="2"/>
        <v>13.8</v>
      </c>
      <c r="K89" s="23">
        <v>13.8</v>
      </c>
      <c r="L89" s="39"/>
      <c r="M89" s="39"/>
      <c r="N89" s="26" t="s">
        <v>267</v>
      </c>
      <c r="O89" s="30" t="s">
        <v>268</v>
      </c>
      <c r="P89" s="13" t="s">
        <v>28</v>
      </c>
    </row>
    <row r="90" ht="189" spans="1:16">
      <c r="A90" s="34">
        <v>84</v>
      </c>
      <c r="B90" s="35" t="s">
        <v>269</v>
      </c>
      <c r="C90" s="13" t="str">
        <f>VLOOKUP(B90,'[2]表1  区（县）2021年衔接资金项目总表'!$B$1:$X$65536,2,0)</f>
        <v>产业项目</v>
      </c>
      <c r="D90" s="13" t="s">
        <v>23</v>
      </c>
      <c r="E90" s="13" t="str">
        <f>VLOOKUP(B90,'[3]附表1 项目库备案表'!$B:$G,6,0)</f>
        <v>楠竹山镇</v>
      </c>
      <c r="F90" s="13">
        <v>2021.01</v>
      </c>
      <c r="G90" s="14" t="s">
        <v>25</v>
      </c>
      <c r="H90" s="13" t="str">
        <f>VLOOKUP(B90,'[2]表1  区（县）2021年衔接资金项目总表'!$B$1:$M$65536,11,0)</f>
        <v>楠竹山镇</v>
      </c>
      <c r="I90" s="13" t="str">
        <f>VLOOKUP(B90,'[2]表1  区（县）2021年衔接资金项目总表'!$B$1:$G$65536,6,0)</f>
        <v>扩建产品生产加工线，购买自动包装机一台。</v>
      </c>
      <c r="J90" s="13">
        <f t="shared" si="2"/>
        <v>10</v>
      </c>
      <c r="K90" s="23">
        <v>10</v>
      </c>
      <c r="L90" s="35"/>
      <c r="M90" s="35"/>
      <c r="N90" s="40" t="s">
        <v>270</v>
      </c>
      <c r="O90" s="30" t="s">
        <v>271</v>
      </c>
      <c r="P90" s="35" t="s">
        <v>28</v>
      </c>
    </row>
    <row r="91" ht="136.5" spans="1:16">
      <c r="A91" s="34">
        <v>85</v>
      </c>
      <c r="B91" s="36" t="s">
        <v>272</v>
      </c>
      <c r="C91" s="13" t="str">
        <f>VLOOKUP(B91,'[2]表1  区（县）2021年衔接资金项目总表'!$B$1:$X$65536,2,0)</f>
        <v>产业项目</v>
      </c>
      <c r="D91" s="13" t="s">
        <v>23</v>
      </c>
      <c r="E91" s="13" t="str">
        <f>VLOOKUP(B91,'[3]附表1 项目库备案表'!$B:$G,6,0)</f>
        <v>头渡镇</v>
      </c>
      <c r="F91" s="13">
        <v>2021.01</v>
      </c>
      <c r="G91" s="14" t="s">
        <v>25</v>
      </c>
      <c r="H91" s="13" t="str">
        <f>VLOOKUP(B91,'[2]表1  区（县）2021年衔接资金项目总表'!$B$1:$M$65536,11,0)</f>
        <v>头渡镇</v>
      </c>
      <c r="I91" s="13" t="str">
        <f>VLOOKUP(B91,'[2]表1  区（县）2021年衔接资金项目总表'!$B$1:$G$65536,6,0)</f>
        <v>销售中药材100万元，按5%申报补助，申请补助5万元</v>
      </c>
      <c r="J91" s="13">
        <f t="shared" si="2"/>
        <v>5</v>
      </c>
      <c r="K91" s="23">
        <v>5</v>
      </c>
      <c r="L91" s="41"/>
      <c r="M91" s="41"/>
      <c r="N91" s="26" t="s">
        <v>273</v>
      </c>
      <c r="O91" s="30" t="s">
        <v>274</v>
      </c>
      <c r="P91" s="41"/>
    </row>
    <row r="92" ht="72.75" spans="1:16">
      <c r="A92" s="34">
        <v>86</v>
      </c>
      <c r="B92" s="36" t="s">
        <v>275</v>
      </c>
      <c r="C92" s="13" t="str">
        <f>VLOOKUP(B92,'[2]表1  区（县）2021年衔接资金项目总表'!$B$1:$X$65536,2,0)</f>
        <v>产业项目</v>
      </c>
      <c r="D92" s="13" t="s">
        <v>23</v>
      </c>
      <c r="E92" s="13" t="s">
        <v>276</v>
      </c>
      <c r="F92" s="13">
        <v>2021.01</v>
      </c>
      <c r="G92" s="14" t="s">
        <v>25</v>
      </c>
      <c r="H92" s="13" t="str">
        <f>VLOOKUP(B92,'[2]表1  区（县）2021年衔接资金项目总表'!$B$1:$M$65536,11,0)</f>
        <v>东城街道</v>
      </c>
      <c r="I92" s="13" t="str">
        <f>VLOOKUP(B92,'[2]表1  区（县）2021年衔接资金项目总表'!$B$1:$G$65536,6,0)</f>
        <v>购买编织架30个，200元/个；实物展台25个，2120元/个；货物展架（小）38个，2000元/个；货物展架（大）2个，10000元/个；产品包装盒500个，10元/个。</v>
      </c>
      <c r="J92" s="13">
        <f t="shared" si="2"/>
        <v>4.8</v>
      </c>
      <c r="K92" s="23">
        <v>4.8</v>
      </c>
      <c r="L92" s="41"/>
      <c r="M92" s="41"/>
      <c r="N92" s="26" t="s">
        <v>277</v>
      </c>
      <c r="O92" s="31" t="s">
        <v>278</v>
      </c>
      <c r="P92" s="41"/>
    </row>
    <row r="93" ht="62.25" spans="1:16">
      <c r="A93" s="34">
        <v>87</v>
      </c>
      <c r="B93" s="36" t="s">
        <v>279</v>
      </c>
      <c r="C93" s="13" t="str">
        <f>VLOOKUP(B93,'[2]表1  区（县）2021年衔接资金项目总表'!$B$1:$X$65536,2,0)</f>
        <v>产业项目</v>
      </c>
      <c r="D93" s="13" t="s">
        <v>23</v>
      </c>
      <c r="E93" s="13" t="str">
        <f>VLOOKUP(B93,'[3]附表1 项目库备案表'!$B:$G,6,0)</f>
        <v>南川区兴隆镇永福村</v>
      </c>
      <c r="F93" s="13">
        <v>2021.01</v>
      </c>
      <c r="G93" s="14" t="s">
        <v>25</v>
      </c>
      <c r="H93" s="13" t="str">
        <f>VLOOKUP(B93,'[2]表1  区（县）2021年衔接资金项目总表'!$B$1:$M$65536,11,0)</f>
        <v>兴隆镇</v>
      </c>
      <c r="I93" s="13" t="str">
        <f>VLOOKUP(B93,'[2]表1  区（县）2021年衔接资金项目总表'!$B$1:$G$65536,6,0)</f>
        <v>低产茶园改造150亩：茶园重修剪1次7.5万元；茶园定型修建2次4.5万元；开施沟2.25万元；购买有机肥15万元；有机肥转运人工费4.875万元。合计34.125万元，申请补助10万元。</v>
      </c>
      <c r="J93" s="13">
        <f t="shared" si="2"/>
        <v>10</v>
      </c>
      <c r="K93" s="23">
        <v>10</v>
      </c>
      <c r="L93" s="41"/>
      <c r="M93" s="41"/>
      <c r="N93" s="26" t="s">
        <v>280</v>
      </c>
      <c r="O93" s="31" t="s">
        <v>281</v>
      </c>
      <c r="P93" s="41"/>
    </row>
    <row r="94" ht="99.75" spans="1:16">
      <c r="A94" s="34">
        <v>88</v>
      </c>
      <c r="B94" s="36" t="s">
        <v>282</v>
      </c>
      <c r="C94" s="13" t="str">
        <f>VLOOKUP(B94,'[2]表1  区（县）2021年衔接资金项目总表'!$B$1:$X$65536,2,0)</f>
        <v>产业项目</v>
      </c>
      <c r="D94" s="13" t="s">
        <v>23</v>
      </c>
      <c r="E94" s="13" t="str">
        <f>VLOOKUP(B94,'[3]附表1 项目库备案表'!$B:$G,6,0)</f>
        <v>南川区兴隆镇庆酒酿酒庄园</v>
      </c>
      <c r="F94" s="13">
        <v>2021.01</v>
      </c>
      <c r="G94" s="14" t="s">
        <v>25</v>
      </c>
      <c r="H94" s="13" t="str">
        <f>VLOOKUP(B94,'[2]表1  区（县）2021年衔接资金项目总表'!$B$1:$M$65536,11,0)</f>
        <v>兴隆镇</v>
      </c>
      <c r="I94" s="13" t="str">
        <f>VLOOKUP(B94,'[2]表1  区（县）2021年衔接资金项目总表'!$B$1:$G$65536,6,0)</f>
        <v>
购置各规格包装盒共200000个，酒瓶200000个，外箱30000个。投入资金170万，按照30%申请补助51万元。</v>
      </c>
      <c r="J94" s="13">
        <f t="shared" si="2"/>
        <v>51</v>
      </c>
      <c r="K94" s="23">
        <v>51</v>
      </c>
      <c r="L94" s="41"/>
      <c r="M94" s="41"/>
      <c r="N94" s="26" t="s">
        <v>283</v>
      </c>
      <c r="O94" s="30" t="s">
        <v>284</v>
      </c>
      <c r="P94" s="41"/>
    </row>
    <row r="95" ht="48.75" spans="1:16">
      <c r="A95" s="34">
        <v>89</v>
      </c>
      <c r="B95" s="36" t="s">
        <v>285</v>
      </c>
      <c r="C95" s="13" t="str">
        <f>VLOOKUP(B95,'[2]表1  区（县）2021年衔接资金项目总表'!$B$1:$X$65536,2,0)</f>
        <v>产业项目</v>
      </c>
      <c r="D95" s="13" t="s">
        <v>23</v>
      </c>
      <c r="E95" s="13" t="str">
        <f>VLOOKUP(B95,'[3]附表1 项目库备案表'!$B:$G,6,0)</f>
        <v>全区</v>
      </c>
      <c r="F95" s="13">
        <v>2021.01</v>
      </c>
      <c r="G95" s="14" t="s">
        <v>25</v>
      </c>
      <c r="H95" s="13" t="str">
        <f>VLOOKUP(B95,'[2]表1  区（县）2021年衔接资金项目总表'!$B$1:$M$65536,11,0)</f>
        <v>全区</v>
      </c>
      <c r="I95" s="13" t="str">
        <f>VLOOKUP(B95,'[2]表1  区（县）2021年衔接资金项目总表'!$B$1:$G$65536,6,0)</f>
        <v>全区消费扶贫活动周经费开支</v>
      </c>
      <c r="J95" s="13">
        <f t="shared" si="2"/>
        <v>125.7</v>
      </c>
      <c r="K95" s="23">
        <v>125.7</v>
      </c>
      <c r="L95" s="41"/>
      <c r="M95" s="41"/>
      <c r="N95" s="26" t="s">
        <v>286</v>
      </c>
      <c r="O95" s="31" t="s">
        <v>287</v>
      </c>
      <c r="P95" s="41"/>
    </row>
    <row r="96" ht="71.25" spans="1:16">
      <c r="A96" s="34">
        <v>90</v>
      </c>
      <c r="B96" s="36" t="s">
        <v>288</v>
      </c>
      <c r="C96" s="13" t="str">
        <f>VLOOKUP(B96,'[2]表1  区（县）2021年衔接资金项目总表'!$B$1:$X$65536,2,0)</f>
        <v>产业项目</v>
      </c>
      <c r="D96" s="13" t="s">
        <v>23</v>
      </c>
      <c r="E96" s="13" t="s">
        <v>276</v>
      </c>
      <c r="F96" s="13">
        <v>2021.01</v>
      </c>
      <c r="G96" s="14" t="s">
        <v>25</v>
      </c>
      <c r="H96" s="13" t="str">
        <f>VLOOKUP(B96,'[2]表1  区（县）2021年衔接资金项目总表'!$B$1:$M$65536,11,0)</f>
        <v>东城街道</v>
      </c>
      <c r="I96" s="13" t="str">
        <f>VLOOKUP(B96,'[2]表1  区（县）2021年衔接资金项目总表'!$B$1:$G$65536,6,0)</f>
        <v>新建1个猪圈，长12米、宽3米,养猪2头。</v>
      </c>
      <c r="J96" s="13">
        <f t="shared" si="2"/>
        <v>2</v>
      </c>
      <c r="K96" s="23">
        <v>2</v>
      </c>
      <c r="L96" s="41"/>
      <c r="M96" s="41"/>
      <c r="N96" s="26" t="s">
        <v>289</v>
      </c>
      <c r="O96" s="31" t="s">
        <v>290</v>
      </c>
      <c r="P96" s="41"/>
    </row>
    <row r="97" ht="71.25" spans="1:16">
      <c r="A97" s="34">
        <v>91</v>
      </c>
      <c r="B97" s="36" t="s">
        <v>291</v>
      </c>
      <c r="C97" s="13" t="str">
        <f>VLOOKUP(B97,'[2]表1  区（县）2021年衔接资金项目总表'!$B$1:$X$65536,2,0)</f>
        <v>产业项目</v>
      </c>
      <c r="D97" s="13" t="s">
        <v>23</v>
      </c>
      <c r="E97" s="13" t="s">
        <v>276</v>
      </c>
      <c r="F97" s="13">
        <v>2021.01</v>
      </c>
      <c r="G97" s="14" t="s">
        <v>25</v>
      </c>
      <c r="H97" s="13" t="str">
        <f>VLOOKUP(B97,'[2]表1  区（县）2021年衔接资金项目总表'!$B$1:$M$65536,11,0)</f>
        <v>东城街道</v>
      </c>
      <c r="I97" s="13" t="str">
        <f>VLOOKUP(B97,'[2]表1  区（县）2021年衔接资金项目总表'!$B$1:$G$65536,6,0)</f>
        <v>养猪7头，购买饲料8包。</v>
      </c>
      <c r="J97" s="13">
        <f t="shared" si="2"/>
        <v>1</v>
      </c>
      <c r="K97" s="23">
        <v>1</v>
      </c>
      <c r="L97" s="41"/>
      <c r="M97" s="41"/>
      <c r="N97" s="26" t="s">
        <v>292</v>
      </c>
      <c r="O97" s="31" t="s">
        <v>293</v>
      </c>
      <c r="P97" s="41"/>
    </row>
    <row r="98" ht="71.25" spans="1:16">
      <c r="A98" s="34">
        <v>92</v>
      </c>
      <c r="B98" s="36" t="s">
        <v>294</v>
      </c>
      <c r="C98" s="13" t="str">
        <f>VLOOKUP(B98,'[2]表1  区（县）2021年衔接资金项目总表'!$B$1:$X$65536,2,0)</f>
        <v>产业项目</v>
      </c>
      <c r="D98" s="13" t="s">
        <v>23</v>
      </c>
      <c r="E98" s="13" t="s">
        <v>247</v>
      </c>
      <c r="F98" s="13">
        <v>2021.01</v>
      </c>
      <c r="G98" s="14" t="s">
        <v>25</v>
      </c>
      <c r="H98" s="13" t="str">
        <f>VLOOKUP(B98,'[2]表1  区（县）2021年衔接资金项目总表'!$B$1:$M$65536,11,0)</f>
        <v>大观镇</v>
      </c>
      <c r="I98" s="13" t="str">
        <f>VLOOKUP(B98,'[2]表1  区（县）2021年衔接资金项目总表'!$B$1:$G$65536,6,0)</f>
        <v>猪圈维修27平方米以及养殖3头生猪</v>
      </c>
      <c r="J98" s="13">
        <f t="shared" si="2"/>
        <v>1</v>
      </c>
      <c r="K98" s="23">
        <v>1</v>
      </c>
      <c r="L98" s="41"/>
      <c r="M98" s="41"/>
      <c r="N98" s="26" t="s">
        <v>295</v>
      </c>
      <c r="O98" s="30" t="s">
        <v>296</v>
      </c>
      <c r="P98" s="41"/>
    </row>
    <row r="99" ht="71.25" spans="1:16">
      <c r="A99" s="34">
        <v>93</v>
      </c>
      <c r="B99" s="36" t="s">
        <v>297</v>
      </c>
      <c r="C99" s="13" t="str">
        <f>VLOOKUP(B99,'[2]表1  区（县）2021年衔接资金项目总表'!$B$1:$X$65536,2,0)</f>
        <v>产业项目</v>
      </c>
      <c r="D99" s="13" t="s">
        <v>23</v>
      </c>
      <c r="E99" s="13" t="s">
        <v>298</v>
      </c>
      <c r="F99" s="13">
        <v>2021.01</v>
      </c>
      <c r="G99" s="14" t="s">
        <v>25</v>
      </c>
      <c r="H99" s="13" t="str">
        <f>VLOOKUP(B99,'[2]表1  区（县）2021年衔接资金项目总表'!$B$1:$M$65536,11,0)</f>
        <v>南城街道</v>
      </c>
      <c r="I99" s="13" t="str">
        <f>VLOOKUP(B99,'[2]表1  区（县）2021年衔接资金项目总表'!$B$1:$G$65536,6,0)</f>
        <v>租赁养猪场200平方米，养殖生猪8头，购买饲料等。</v>
      </c>
      <c r="J99" s="13">
        <f t="shared" si="2"/>
        <v>1</v>
      </c>
      <c r="K99" s="23">
        <v>1</v>
      </c>
      <c r="L99" s="41"/>
      <c r="M99" s="41"/>
      <c r="N99" s="26" t="s">
        <v>289</v>
      </c>
      <c r="O99" s="31" t="s">
        <v>299</v>
      </c>
      <c r="P99" s="41"/>
    </row>
    <row r="100" ht="27" spans="1:16">
      <c r="A100" s="34">
        <v>94</v>
      </c>
      <c r="B100" s="36" t="s">
        <v>300</v>
      </c>
      <c r="C100" s="13" t="str">
        <f>VLOOKUP(B100,'[2]表1  区（县）2021年衔接资金项目总表'!$B$1:$X$65536,2,0)</f>
        <v>就业扶贫</v>
      </c>
      <c r="D100" s="13" t="s">
        <v>23</v>
      </c>
      <c r="E100" s="13" t="str">
        <f>VLOOKUP(B100,'[3]附表1 项目库备案表'!$B:$G,6,0)</f>
        <v>南川区34个镇街，244个村社</v>
      </c>
      <c r="F100" s="13">
        <v>2021.01</v>
      </c>
      <c r="G100" s="14" t="s">
        <v>25</v>
      </c>
      <c r="H100" s="13" t="str">
        <f>VLOOKUP(B100,'[2]表1  区（县）2021年衔接资金项目总表'!$B$1:$M$65536,11,0)</f>
        <v>全区</v>
      </c>
      <c r="I100" s="13" t="str">
        <f>VLOOKUP(B100,'[2]表1  区（县）2021年衔接资金项目总表'!$B$1:$G$65536,6,0)</f>
        <v>培训雨露技工120人</v>
      </c>
      <c r="J100" s="13">
        <f t="shared" si="2"/>
        <v>96</v>
      </c>
      <c r="K100" s="23">
        <v>96</v>
      </c>
      <c r="L100" s="41"/>
      <c r="M100" s="41"/>
      <c r="N100" s="26" t="s">
        <v>301</v>
      </c>
      <c r="O100" s="31" t="s">
        <v>302</v>
      </c>
      <c r="P100" s="41"/>
    </row>
    <row r="101" ht="27" spans="1:16">
      <c r="A101" s="34">
        <v>95</v>
      </c>
      <c r="B101" s="36" t="s">
        <v>300</v>
      </c>
      <c r="C101" s="13" t="str">
        <f>VLOOKUP(B101,'[2]表1  区（县）2021年衔接资金项目总表'!$B$1:$X$65536,2,0)</f>
        <v>就业扶贫</v>
      </c>
      <c r="D101" s="13" t="s">
        <v>23</v>
      </c>
      <c r="E101" s="13" t="str">
        <f>VLOOKUP(B101,'[3]附表1 项目库备案表'!$B:$G,6,0)</f>
        <v>南川区34个镇街，244个村社</v>
      </c>
      <c r="F101" s="13">
        <v>2021.01</v>
      </c>
      <c r="G101" s="14" t="s">
        <v>25</v>
      </c>
      <c r="H101" s="13" t="str">
        <f>VLOOKUP(B101,'[2]表1  区（县）2021年衔接资金项目总表'!$B$1:$M$65536,11,0)</f>
        <v>全区</v>
      </c>
      <c r="I101" s="13" t="str">
        <f>VLOOKUP(B101,'[2]表1  区（县）2021年衔接资金项目总表'!$B$1:$G$65536,6,0)</f>
        <v>培训雨露技工120人</v>
      </c>
      <c r="J101" s="13">
        <f t="shared" si="2"/>
        <v>26.4</v>
      </c>
      <c r="K101" s="23">
        <v>26.4</v>
      </c>
      <c r="L101" s="41"/>
      <c r="M101" s="41"/>
      <c r="N101" s="26" t="s">
        <v>301</v>
      </c>
      <c r="O101" s="31" t="s">
        <v>302</v>
      </c>
      <c r="P101" s="41"/>
    </row>
    <row r="102" ht="98.25" spans="1:16">
      <c r="A102" s="34">
        <v>96</v>
      </c>
      <c r="B102" s="36" t="s">
        <v>303</v>
      </c>
      <c r="C102" s="13" t="str">
        <f>VLOOKUP(B102,'[2]表1  区（县）2021年衔接资金项目总表'!$B$1:$X$65536,2,0)</f>
        <v>就业扶贫</v>
      </c>
      <c r="D102" s="13" t="s">
        <v>23</v>
      </c>
      <c r="E102" s="13" t="str">
        <f>VLOOKUP(B102,'[3]附表1 项目库备案表'!$B:$G,6,0)</f>
        <v>石墙镇三合村</v>
      </c>
      <c r="F102" s="13">
        <v>2021.01</v>
      </c>
      <c r="G102" s="14" t="s">
        <v>25</v>
      </c>
      <c r="H102" s="13" t="str">
        <f>VLOOKUP(B102,'[2]表1  区（县）2021年衔接资金项目总表'!$B$1:$M$65536,11,0)</f>
        <v>石墙镇</v>
      </c>
      <c r="I102" s="13" t="str">
        <f>VLOOKUP(B102,'[2]表1  区（县）2021年衔接资金项目总表'!$B$1:$G$65536,6,0)</f>
        <v>购买旋耕机一台，需要资金8万元，申请补助5万元。</v>
      </c>
      <c r="J102" s="13">
        <f t="shared" si="2"/>
        <v>5</v>
      </c>
      <c r="K102" s="23">
        <v>5</v>
      </c>
      <c r="L102" s="42"/>
      <c r="M102" s="42"/>
      <c r="N102" s="26" t="s">
        <v>304</v>
      </c>
      <c r="O102" s="31" t="s">
        <v>305</v>
      </c>
      <c r="P102" s="41"/>
    </row>
    <row r="103" ht="111.75" spans="1:16">
      <c r="A103" s="34">
        <v>97</v>
      </c>
      <c r="B103" s="36" t="s">
        <v>306</v>
      </c>
      <c r="C103" s="13" t="str">
        <f>VLOOKUP(B103,'[2]表1  区（县）2021年衔接资金项目总表'!$B$1:$X$65536,2,0)</f>
        <v>就业扶贫</v>
      </c>
      <c r="D103" s="13" t="s">
        <v>23</v>
      </c>
      <c r="E103" s="13" t="s">
        <v>307</v>
      </c>
      <c r="F103" s="13">
        <v>2021.01</v>
      </c>
      <c r="G103" s="14" t="s">
        <v>25</v>
      </c>
      <c r="H103" s="13" t="str">
        <f>VLOOKUP(B103,'[2]表1  区（县）2021年衔接资金项目总表'!$B$1:$M$65536,11,0)</f>
        <v>河图镇</v>
      </c>
      <c r="I103" s="13" t="str">
        <f>VLOOKUP(B103,'[2]表1  区（县）2021年衔接资金项目总表'!$B$1:$G$65536,6,0)</f>
        <v>新建冻库100立方，安装冷冻设备一套，共计需资金15.5万元，申请补助资金10万元。</v>
      </c>
      <c r="J103" s="13">
        <f t="shared" si="2"/>
        <v>10</v>
      </c>
      <c r="K103" s="23">
        <v>10</v>
      </c>
      <c r="L103" s="42"/>
      <c r="M103" s="42"/>
      <c r="N103" s="26" t="s">
        <v>308</v>
      </c>
      <c r="O103" s="30" t="s">
        <v>309</v>
      </c>
      <c r="P103" s="41"/>
    </row>
    <row r="104" ht="171.75" spans="1:16">
      <c r="A104" s="34">
        <v>98</v>
      </c>
      <c r="B104" s="36" t="s">
        <v>310</v>
      </c>
      <c r="C104" s="13" t="str">
        <f>VLOOKUP(B104,'[2]表1  区（县）2021年衔接资金项目总表'!$B$1:$X$65536,2,0)</f>
        <v>就业扶贫</v>
      </c>
      <c r="D104" s="13" t="s">
        <v>23</v>
      </c>
      <c r="E104" s="13" t="str">
        <f>VLOOKUP(B104,'[3]附表1 项目库备案表'!$B:$G,6,0)</f>
        <v>汇龙村</v>
      </c>
      <c r="F104" s="13">
        <v>2021.01</v>
      </c>
      <c r="G104" s="14" t="s">
        <v>25</v>
      </c>
      <c r="H104" s="13" t="str">
        <f>VLOOKUP(B104,'[2]表1  区（县）2021年衔接资金项目总表'!$B$1:$M$65536,11,0)</f>
        <v>庆元镇</v>
      </c>
      <c r="I104" s="13" t="str">
        <f>VLOOKUP(B104,'[2]表1  区（县）2021年衔接资金项目总表'!$B$1:$G$65536,6,0)</f>
        <v>发展村集体经济，硬化汇龙村土鸡养殖场道路30米（4米宽，0.2米厚，C25标号），新修堡坎400立方米，场地换填及硬化135平方米。</v>
      </c>
      <c r="J104" s="13">
        <f t="shared" ref="J104:J135" si="3">K104+L104+M104</f>
        <v>10</v>
      </c>
      <c r="K104" s="23">
        <v>10</v>
      </c>
      <c r="L104" s="42"/>
      <c r="M104" s="42"/>
      <c r="N104" s="26" t="s">
        <v>311</v>
      </c>
      <c r="O104" s="30" t="s">
        <v>312</v>
      </c>
      <c r="P104" s="41"/>
    </row>
    <row r="105" ht="100.5" spans="1:16">
      <c r="A105" s="34">
        <v>99</v>
      </c>
      <c r="B105" s="36" t="s">
        <v>313</v>
      </c>
      <c r="C105" s="13" t="str">
        <f>VLOOKUP(B105,'[2]表1  区（县）2021年衔接资金项目总表'!$B$1:$X$65536,2,0)</f>
        <v>就业扶贫</v>
      </c>
      <c r="D105" s="13" t="s">
        <v>23</v>
      </c>
      <c r="E105" s="13" t="str">
        <f>VLOOKUP(B105,'[3]附表1 项目库备案表'!$B:$G,6,0)</f>
        <v>石庆村</v>
      </c>
      <c r="F105" s="13">
        <v>2021.01</v>
      </c>
      <c r="G105" s="14" t="s">
        <v>25</v>
      </c>
      <c r="H105" s="13" t="str">
        <f>VLOOKUP(B105,'[2]表1  区（县）2021年衔接资金项目总表'!$B$1:$M$65536,11,0)</f>
        <v>南平镇</v>
      </c>
      <c r="I105" s="13" t="str">
        <f>VLOOKUP(B105,'[2]表1  区（县）2021年衔接资金项目总表'!$B$1:$G$65536,6,0)</f>
        <v>搭建彩钢棚400平方米；硬化分拣场地400平方米。</v>
      </c>
      <c r="J105" s="13">
        <f t="shared" si="3"/>
        <v>5</v>
      </c>
      <c r="K105" s="23">
        <v>5</v>
      </c>
      <c r="L105" s="42"/>
      <c r="M105" s="42"/>
      <c r="N105" s="26" t="s">
        <v>314</v>
      </c>
      <c r="O105" s="31" t="s">
        <v>315</v>
      </c>
      <c r="P105" s="41"/>
    </row>
    <row r="106" ht="74.25" spans="1:16">
      <c r="A106" s="34">
        <v>100</v>
      </c>
      <c r="B106" s="36" t="s">
        <v>316</v>
      </c>
      <c r="C106" s="13" t="str">
        <f>VLOOKUP(B106,'[2]表1  区（县）2021年衔接资金项目总表'!$B$1:$X$65536,2,0)</f>
        <v>就业扶贫</v>
      </c>
      <c r="D106" s="13" t="s">
        <v>23</v>
      </c>
      <c r="E106" s="13" t="s">
        <v>317</v>
      </c>
      <c r="F106" s="13">
        <v>2021.01</v>
      </c>
      <c r="G106" s="14" t="s">
        <v>25</v>
      </c>
      <c r="H106" s="13" t="str">
        <f>VLOOKUP(B106,'[2]表1  区（县）2021年衔接资金项目总表'!$B$1:$M$65536,11,0)</f>
        <v>中桥乡</v>
      </c>
      <c r="I106" s="13" t="str">
        <f>VLOOKUP(B106,'[2]表1  区（县）2021年衔接资金项目总表'!$B$1:$G$65536,6,0)</f>
        <v>新建生产厂房（烘房）100㎡，每平方米需要资金750元，总共需要资金7.5万元。</v>
      </c>
      <c r="J106" s="13">
        <f t="shared" si="3"/>
        <v>5</v>
      </c>
      <c r="K106" s="23">
        <v>5</v>
      </c>
      <c r="L106" s="42"/>
      <c r="M106" s="42"/>
      <c r="N106" s="26" t="s">
        <v>318</v>
      </c>
      <c r="O106" s="30" t="s">
        <v>319</v>
      </c>
      <c r="P106" s="41"/>
    </row>
    <row r="107" ht="171" spans="1:16">
      <c r="A107" s="34">
        <v>101</v>
      </c>
      <c r="B107" s="36" t="s">
        <v>320</v>
      </c>
      <c r="C107" s="13" t="str">
        <f>VLOOKUP(B107,'[2]表1  区（县）2021年衔接资金项目总表'!$B$1:$X$65536,2,0)</f>
        <v>就业扶贫</v>
      </c>
      <c r="D107" s="13" t="s">
        <v>23</v>
      </c>
      <c r="E107" s="13" t="str">
        <f>VLOOKUP(B107,'[3]附表1 项目库备案表'!$B:$G,6,0)</f>
        <v>福寿镇大石坝村</v>
      </c>
      <c r="F107" s="13">
        <v>2021.01</v>
      </c>
      <c r="G107" s="14" t="s">
        <v>25</v>
      </c>
      <c r="H107" s="13" t="str">
        <f>VLOOKUP(B107,'[2]表1  区（县）2021年衔接资金项目总表'!$B$1:$M$65536,11,0)</f>
        <v>福寿镇</v>
      </c>
      <c r="I107" s="13" t="str">
        <f>VLOOKUP(B107,'[2]表1  区（县）2021年衔接资金项目总表'!$B$1:$G$65536,6,0)</f>
        <v>1.购置养殖设备：购买地磅1套，购买产床2套，钢制限位栏15套，保育床5套；2.硬化圈舍300平方米，更换养殖场屋顶琉璃瓦400平方米以及养殖场内部维修。</v>
      </c>
      <c r="J107" s="13">
        <f t="shared" si="3"/>
        <v>5</v>
      </c>
      <c r="K107" s="23">
        <v>5</v>
      </c>
      <c r="L107" s="42"/>
      <c r="M107" s="42"/>
      <c r="N107" s="26" t="s">
        <v>321</v>
      </c>
      <c r="O107" s="30" t="s">
        <v>322</v>
      </c>
      <c r="P107" s="41"/>
    </row>
    <row r="108" ht="135" spans="1:16">
      <c r="A108" s="34">
        <v>102</v>
      </c>
      <c r="B108" s="36" t="s">
        <v>323</v>
      </c>
      <c r="C108" s="13" t="str">
        <f>VLOOKUP(B108,'[2]表1  区（县）2021年衔接资金项目总表'!$B$1:$X$65536,2,0)</f>
        <v>就业扶贫</v>
      </c>
      <c r="D108" s="13" t="s">
        <v>23</v>
      </c>
      <c r="E108" s="13" t="str">
        <f>VLOOKUP(B108,'[3]附表1 项目库备案表'!$B:$G,6,0)</f>
        <v>莲花村4社</v>
      </c>
      <c r="F108" s="13">
        <v>2021.01</v>
      </c>
      <c r="G108" s="14" t="s">
        <v>25</v>
      </c>
      <c r="H108" s="13" t="str">
        <f>VLOOKUP(B108,'[2]表1  区（县）2021年衔接资金项目总表'!$B$1:$M$65536,11,0)</f>
        <v>三泉镇</v>
      </c>
      <c r="I108" s="13" t="str">
        <f>VLOOKUP(B108,'[2]表1  区（县）2021年衔接资金项目总表'!$B$1:$G$65536,6,0)</f>
        <v>硬化晒坝780平方米，厚10厘米；硬化便道500米，宽1米，厚10厘米；繁育生产大棚2个500平方米；灌溉水池20立方米</v>
      </c>
      <c r="J108" s="13">
        <f t="shared" si="3"/>
        <v>6</v>
      </c>
      <c r="K108" s="23">
        <v>6</v>
      </c>
      <c r="L108" s="42"/>
      <c r="M108" s="42"/>
      <c r="N108" s="26" t="s">
        <v>324</v>
      </c>
      <c r="O108" s="30" t="s">
        <v>325</v>
      </c>
      <c r="P108" s="41"/>
    </row>
    <row r="109" ht="62.25" spans="1:16">
      <c r="A109" s="34">
        <v>103</v>
      </c>
      <c r="B109" s="36" t="s">
        <v>326</v>
      </c>
      <c r="C109" s="13" t="str">
        <f>VLOOKUP(B109,'[2]表1  区（县）2021年衔接资金项目总表'!$B$1:$X$65536,2,0)</f>
        <v>就业扶贫</v>
      </c>
      <c r="D109" s="13" t="s">
        <v>23</v>
      </c>
      <c r="E109" s="13" t="str">
        <f>VLOOKUP(B109,'[3]附表1 项目库备案表'!$B:$G,6,0)</f>
        <v>头渡镇</v>
      </c>
      <c r="F109" s="13">
        <v>2021.01</v>
      </c>
      <c r="G109" s="14" t="s">
        <v>25</v>
      </c>
      <c r="H109" s="13" t="str">
        <f>VLOOKUP(B109,'[2]表1  区（县）2021年衔接资金项目总表'!$B$1:$M$65536,11,0)</f>
        <v>头渡镇</v>
      </c>
      <c r="I109" s="13" t="str">
        <f>VLOOKUP(B109,'[2]表1  区（县）2021年衔接资金项目总表'!$B$1:$G$65536,6,0)</f>
        <v>1.维修大白鸡坪笋子加工棚140平方米，新建加工用房40平方米；2.维修笋子加工棚院坝30平方米；3.改造笋子加工炕20平方米。</v>
      </c>
      <c r="J109" s="13">
        <f t="shared" si="3"/>
        <v>5</v>
      </c>
      <c r="K109" s="23">
        <v>5</v>
      </c>
      <c r="L109" s="42"/>
      <c r="M109" s="42"/>
      <c r="N109" s="26" t="s">
        <v>327</v>
      </c>
      <c r="O109" s="30" t="s">
        <v>328</v>
      </c>
      <c r="P109" s="41"/>
    </row>
    <row r="110" ht="63" spans="1:16">
      <c r="A110" s="34">
        <v>104</v>
      </c>
      <c r="B110" s="36" t="s">
        <v>329</v>
      </c>
      <c r="C110" s="13" t="str">
        <f>VLOOKUP(B110,'[2]表1  区（县）2021年衔接资金项目总表'!$B$1:$X$65536,2,0)</f>
        <v>就业扶贫</v>
      </c>
      <c r="D110" s="13" t="s">
        <v>23</v>
      </c>
      <c r="E110" s="13" t="str">
        <f>VLOOKUP(B110,'[3]附表1 项目库备案表'!$B:$G,6,0)</f>
        <v>民主镇
白羊村</v>
      </c>
      <c r="F110" s="13">
        <v>2021.01</v>
      </c>
      <c r="G110" s="14" t="s">
        <v>25</v>
      </c>
      <c r="H110" s="13" t="str">
        <f>VLOOKUP(B110,'[2]表1  区（县）2021年衔接资金项目总表'!$B$1:$M$65536,11,0)</f>
        <v>民主镇</v>
      </c>
      <c r="I110" s="13" t="str">
        <f>VLOOKUP(B110,'[2]表1  区（县）2021年衔接资金项目总表'!$B$1:$G$65536,6,0)</f>
        <v>新建50m³双温冻库一间，购买燃煤花椒烘干机一套</v>
      </c>
      <c r="J110" s="13">
        <f t="shared" si="3"/>
        <v>5</v>
      </c>
      <c r="K110" s="23">
        <v>5</v>
      </c>
      <c r="L110" s="42"/>
      <c r="M110" s="42"/>
      <c r="N110" s="26" t="s">
        <v>330</v>
      </c>
      <c r="O110" s="30" t="s">
        <v>331</v>
      </c>
      <c r="P110" s="41"/>
    </row>
    <row r="111" ht="99" spans="1:16">
      <c r="A111" s="34">
        <v>105</v>
      </c>
      <c r="B111" s="37" t="s">
        <v>332</v>
      </c>
      <c r="C111" s="13" t="str">
        <f>VLOOKUP(B111,'[2]表1  区（县）2021年衔接资金项目总表'!$B$1:$X$65536,2,0)</f>
        <v>就业扶贫</v>
      </c>
      <c r="D111" s="13" t="s">
        <v>23</v>
      </c>
      <c r="E111" s="13" t="s">
        <v>333</v>
      </c>
      <c r="F111" s="13">
        <v>2021.01</v>
      </c>
      <c r="G111" s="14" t="s">
        <v>25</v>
      </c>
      <c r="H111" s="13" t="str">
        <f>VLOOKUP(B111,'[2]表1  区（县）2021年衔接资金项目总表'!$B$1:$M$65536,11,0)</f>
        <v>冷水关镇</v>
      </c>
      <c r="I111" s="13" t="str">
        <f>VLOOKUP(B111,'[2]表1  区（县）2021年衔接资金项目总表'!$B$1:$G$65536,6,0)</f>
        <v>硬化龙虾养殖虾塘内坝长700米，高2.5米，厚0.08-0.1米，硬化齿墙长700米，宽0.4米，高0.4米，C20标号，维修山坪塘放水设施30米。</v>
      </c>
      <c r="J111" s="13">
        <f t="shared" si="3"/>
        <v>10</v>
      </c>
      <c r="K111" s="23">
        <v>10</v>
      </c>
      <c r="L111" s="42"/>
      <c r="M111" s="42"/>
      <c r="N111" s="26" t="s">
        <v>334</v>
      </c>
      <c r="O111" s="31" t="s">
        <v>335</v>
      </c>
      <c r="P111" s="41"/>
    </row>
    <row r="112" ht="94.5" spans="1:16">
      <c r="A112" s="34">
        <v>106</v>
      </c>
      <c r="B112" s="37" t="s">
        <v>336</v>
      </c>
      <c r="C112" s="13" t="str">
        <f>VLOOKUP(B112,'[2]表1  区（县）2021年衔接资金项目总表'!$B$1:$X$65536,2,0)</f>
        <v>就业扶贫</v>
      </c>
      <c r="D112" s="13" t="s">
        <v>23</v>
      </c>
      <c r="E112" s="13" t="s">
        <v>276</v>
      </c>
      <c r="F112" s="13">
        <v>2021.01</v>
      </c>
      <c r="G112" s="14" t="s">
        <v>25</v>
      </c>
      <c r="H112" s="13" t="str">
        <f>VLOOKUP(B112,'[2]表1  区（县）2021年衔接资金项目总表'!$B$1:$M$65536,11,0)</f>
        <v>东城街道</v>
      </c>
      <c r="I112" s="13" t="str">
        <f>VLOOKUP(B112,'[2]表1  区（县）2021年衔接资金项目总表'!$B$1:$G$65536,6,0)</f>
        <v>1、新购烘干机2台，筛选机2套；2、新建烘房共2个共40平方及附属设施；3、新建晾晒场地1000平方米。</v>
      </c>
      <c r="J112" s="13">
        <f t="shared" si="3"/>
        <v>8</v>
      </c>
      <c r="K112" s="23">
        <v>8</v>
      </c>
      <c r="L112" s="42"/>
      <c r="M112" s="42"/>
      <c r="N112" s="26" t="s">
        <v>337</v>
      </c>
      <c r="O112" s="30" t="s">
        <v>338</v>
      </c>
      <c r="P112" s="41"/>
    </row>
    <row r="113" ht="186" spans="1:16">
      <c r="A113" s="34">
        <v>107</v>
      </c>
      <c r="B113" s="36" t="s">
        <v>339</v>
      </c>
      <c r="C113" s="13" t="str">
        <f>VLOOKUP(B113,'[2]表1  区（县）2021年衔接资金项目总表'!$B$1:$X$65536,2,0)</f>
        <v>就业扶贫</v>
      </c>
      <c r="D113" s="13" t="s">
        <v>23</v>
      </c>
      <c r="E113" s="13" t="str">
        <f>VLOOKUP(B113,'[3]附表1 项目库备案表'!$B:$G,6,0)</f>
        <v>石莲镇新民村2社</v>
      </c>
      <c r="F113" s="13">
        <v>2021.01</v>
      </c>
      <c r="G113" s="14" t="s">
        <v>25</v>
      </c>
      <c r="H113" s="13" t="str">
        <f>VLOOKUP(B113,'[2]表1  区（县）2021年衔接资金项目总表'!$B$1:$M$65536,11,0)</f>
        <v>石莲镇</v>
      </c>
      <c r="I113" s="13" t="str">
        <f>VLOOKUP(B113,'[2]表1  区（县）2021年衔接资金项目总表'!$B$1:$G$65536,6,0)</f>
        <v>新建冻库100立方米，每立方米800元，需资金8万元， 申请财政补助资金5万元。</v>
      </c>
      <c r="J113" s="13">
        <f t="shared" si="3"/>
        <v>5</v>
      </c>
      <c r="K113" s="23">
        <v>5</v>
      </c>
      <c r="L113" s="42"/>
      <c r="M113" s="42"/>
      <c r="N113" s="26" t="s">
        <v>340</v>
      </c>
      <c r="O113" s="30" t="s">
        <v>341</v>
      </c>
      <c r="P113" s="41"/>
    </row>
    <row r="114" ht="58.5" spans="1:16">
      <c r="A114" s="34">
        <v>108</v>
      </c>
      <c r="B114" s="37" t="s">
        <v>342</v>
      </c>
      <c r="C114" s="13" t="str">
        <f>VLOOKUP(B114,'[2]表1  区（县）2021年衔接资金项目总表'!$B$1:$X$65536,2,0)</f>
        <v>就业扶贫</v>
      </c>
      <c r="D114" s="13" t="s">
        <v>23</v>
      </c>
      <c r="E114" s="13" t="s">
        <v>343</v>
      </c>
      <c r="F114" s="13">
        <v>2021.01</v>
      </c>
      <c r="G114" s="14" t="s">
        <v>25</v>
      </c>
      <c r="H114" s="13" t="str">
        <f>VLOOKUP(B114,'[2]表1  区（县）2021年衔接资金项目总表'!$B$1:$M$65536,11,0)</f>
        <v>兴隆镇</v>
      </c>
      <c r="I114" s="13" t="str">
        <f>VLOOKUP(B114,'[2]表1  区（县）2021年衔接资金项目总表'!$B$1:$G$65536,6,0)</f>
        <v>新建茶园产业便道1000米，宽1.8米，厚0.1米。</v>
      </c>
      <c r="J114" s="13">
        <f t="shared" si="3"/>
        <v>10</v>
      </c>
      <c r="K114" s="23">
        <v>10</v>
      </c>
      <c r="L114" s="42"/>
      <c r="M114" s="42"/>
      <c r="N114" s="26" t="s">
        <v>344</v>
      </c>
      <c r="O114" s="30" t="s">
        <v>345</v>
      </c>
      <c r="P114" s="41"/>
    </row>
    <row r="115" ht="171.75" spans="1:16">
      <c r="A115" s="34">
        <v>109</v>
      </c>
      <c r="B115" s="36" t="s">
        <v>346</v>
      </c>
      <c r="C115" s="13" t="str">
        <f>VLOOKUP(B115,'[2]表1  区（县）2021年衔接资金项目总表'!$B$1:$X$65536,2,0)</f>
        <v>就业扶贫</v>
      </c>
      <c r="D115" s="13" t="s">
        <v>23</v>
      </c>
      <c r="E115" s="13" t="str">
        <f>VLOOKUP(B115,'[3]附表1 项目库备案表'!$B:$G,6,0)</f>
        <v>石河村</v>
      </c>
      <c r="F115" s="13">
        <v>2021.01</v>
      </c>
      <c r="G115" s="14" t="s">
        <v>25</v>
      </c>
      <c r="H115" s="13" t="str">
        <f>VLOOKUP(B115,'[2]表1  区（县）2021年衔接资金项目总表'!$B$1:$M$65536,11,0)</f>
        <v>骑龙镇</v>
      </c>
      <c r="I115" s="13" t="str">
        <f>VLOOKUP(B115,'[2]表1  区（县）2021年衔接资金项目总表'!$B$1:$G$65536,6,0)</f>
        <v>对350亩杨梅管护，每亩需要650元购买化肥、农药等。</v>
      </c>
      <c r="J115" s="13">
        <f t="shared" si="3"/>
        <v>10</v>
      </c>
      <c r="K115" s="23">
        <v>10</v>
      </c>
      <c r="L115" s="42"/>
      <c r="M115" s="42"/>
      <c r="N115" s="43" t="s">
        <v>347</v>
      </c>
      <c r="O115" s="31" t="s">
        <v>348</v>
      </c>
      <c r="P115" s="41"/>
    </row>
    <row r="116" ht="73.5" spans="1:16">
      <c r="A116" s="34">
        <v>110</v>
      </c>
      <c r="B116" s="37" t="s">
        <v>349</v>
      </c>
      <c r="C116" s="13" t="str">
        <f>VLOOKUP(B116,'[2]表1  区（县）2021年衔接资金项目总表'!$B$1:$X$65536,2,0)</f>
        <v>就业扶贫</v>
      </c>
      <c r="D116" s="13" t="s">
        <v>23</v>
      </c>
      <c r="E116" s="13" t="s">
        <v>350</v>
      </c>
      <c r="F116" s="13">
        <v>2021.01</v>
      </c>
      <c r="G116" s="14" t="s">
        <v>25</v>
      </c>
      <c r="H116" s="13" t="str">
        <f>VLOOKUP(B116,'[2]表1  区（县）2021年衔接资金项目总表'!$B$1:$M$65536,11,0)</f>
        <v>合溪镇</v>
      </c>
      <c r="I116" s="13" t="str">
        <f>VLOOKUP(B116,'[2]表1  区（县）2021年衔接资金项目总表'!$B$1:$G$65536,6,0)</f>
        <v>新建中药材基地150亩，每亩需要500元购买种子、化肥、农药等。</v>
      </c>
      <c r="J116" s="13">
        <f t="shared" si="3"/>
        <v>5</v>
      </c>
      <c r="K116" s="23">
        <v>5</v>
      </c>
      <c r="L116" s="42"/>
      <c r="M116" s="42"/>
      <c r="N116" s="26" t="s">
        <v>351</v>
      </c>
      <c r="O116" s="30" t="s">
        <v>352</v>
      </c>
      <c r="P116" s="41"/>
    </row>
    <row r="117" ht="84.75" spans="1:16">
      <c r="A117" s="34">
        <v>111</v>
      </c>
      <c r="B117" s="36" t="s">
        <v>353</v>
      </c>
      <c r="C117" s="13" t="str">
        <f>VLOOKUP(B117,'[2]表1  区（县）2021年衔接资金项目总表'!$B$1:$X$65536,2,0)</f>
        <v>就业扶贫</v>
      </c>
      <c r="D117" s="13" t="s">
        <v>23</v>
      </c>
      <c r="E117" s="13" t="str">
        <f>VLOOKUP(B117,'[3]附表1 项目库备案表'!$B:$G,6,0)</f>
        <v>南川区山王坪镇庙坝村二社</v>
      </c>
      <c r="F117" s="13">
        <v>2021.01</v>
      </c>
      <c r="G117" s="14" t="s">
        <v>25</v>
      </c>
      <c r="H117" s="13" t="str">
        <f>VLOOKUP(B117,'[2]表1  区（县）2021年衔接资金项目总表'!$B$1:$M$65536,11,0)</f>
        <v>山王坪镇</v>
      </c>
      <c r="I117" s="13" t="str">
        <f>VLOOKUP(B117,'[2]表1  区（县）2021年衔接资金项目总表'!$B$1:$G$65536,6,0)</f>
        <v>蜜蜂产业观光园总投资17万元。购买中蜂标箱500个，每个100元，需5万元；购买中蜂200群，每群600元，需12万元。</v>
      </c>
      <c r="J117" s="13">
        <f t="shared" si="3"/>
        <v>6</v>
      </c>
      <c r="K117" s="23">
        <v>6</v>
      </c>
      <c r="L117" s="42"/>
      <c r="M117" s="42"/>
      <c r="N117" s="26" t="s">
        <v>354</v>
      </c>
      <c r="O117" s="30" t="s">
        <v>355</v>
      </c>
      <c r="P117" s="41"/>
    </row>
    <row r="118" ht="123" spans="1:16">
      <c r="A118" s="34">
        <v>112</v>
      </c>
      <c r="B118" s="36" t="s">
        <v>356</v>
      </c>
      <c r="C118" s="13" t="str">
        <f>VLOOKUP(B118,'[2]表1  区（县）2021年衔接资金项目总表'!$B$1:$X$65536,2,0)</f>
        <v>就业扶贫</v>
      </c>
      <c r="D118" s="13" t="s">
        <v>23</v>
      </c>
      <c r="E118" s="13" t="str">
        <f>VLOOKUP(B118,'[3]附表1 项目库备案表'!$B:$G,6,0)</f>
        <v>半溪河村</v>
      </c>
      <c r="F118" s="13">
        <v>2021.01</v>
      </c>
      <c r="G118" s="14" t="s">
        <v>25</v>
      </c>
      <c r="H118" s="13" t="str">
        <f>VLOOKUP(B118,'[2]表1  区（县）2021年衔接资金项目总表'!$B$1:$M$65536,11,0)</f>
        <v>南城街道</v>
      </c>
      <c r="I118" s="13" t="str">
        <f>VLOOKUP(B118,'[2]表1  区（县）2021年衔接资金项目总表'!$B$1:$G$65536,6,0)</f>
        <v>改建维修茶叶加工厂房200平方米。</v>
      </c>
      <c r="J118" s="13">
        <f t="shared" si="3"/>
        <v>5</v>
      </c>
      <c r="K118" s="23">
        <v>5</v>
      </c>
      <c r="L118" s="42"/>
      <c r="M118" s="42"/>
      <c r="N118" s="26" t="s">
        <v>357</v>
      </c>
      <c r="O118" s="30" t="s">
        <v>358</v>
      </c>
      <c r="P118" s="41"/>
    </row>
    <row r="119" ht="111" spans="1:16">
      <c r="A119" s="34">
        <v>113</v>
      </c>
      <c r="B119" s="36" t="s">
        <v>359</v>
      </c>
      <c r="C119" s="13" t="str">
        <f>VLOOKUP(B119,'[2]表1  区（县）2021年衔接资金项目总表'!$B$1:$X$65536,2,0)</f>
        <v>就业扶贫</v>
      </c>
      <c r="D119" s="13" t="s">
        <v>23</v>
      </c>
      <c r="E119" s="13" t="str">
        <f>VLOOKUP(B119,'[3]附表1 项目库备案表'!$B:$G,6,0)</f>
        <v>永合居委</v>
      </c>
      <c r="F119" s="13">
        <v>2021.01</v>
      </c>
      <c r="G119" s="14" t="s">
        <v>25</v>
      </c>
      <c r="H119" s="13" t="str">
        <f>VLOOKUP(B119,'[2]表1  区（县）2021年衔接资金项目总表'!$B$1:$M$65536,11,0)</f>
        <v>西城街道</v>
      </c>
      <c r="I119" s="13" t="str">
        <f>VLOOKUP(B119,'[2]表1  区（县）2021年衔接资金项目总表'!$B$1:$G$65536,6,0)</f>
        <v>在晚熟李基地内新建200立方米蓄水池1个，安装供水管道PEΦ50管1500米以上，共计需资金10万元，申请补助资金5万元。</v>
      </c>
      <c r="J119" s="13">
        <f t="shared" si="3"/>
        <v>5</v>
      </c>
      <c r="K119" s="23">
        <v>5</v>
      </c>
      <c r="L119" s="42"/>
      <c r="M119" s="42"/>
      <c r="N119" s="26" t="s">
        <v>360</v>
      </c>
      <c r="O119" s="30" t="s">
        <v>361</v>
      </c>
      <c r="P119" s="41"/>
    </row>
    <row r="120" ht="111" spans="1:16">
      <c r="A120" s="34">
        <v>114</v>
      </c>
      <c r="B120" s="37" t="s">
        <v>362</v>
      </c>
      <c r="C120" s="13" t="str">
        <f>VLOOKUP(B120,'[2]表1  区（县）2021年衔接资金项目总表'!$B$1:$X$65536,2,0)</f>
        <v>就业扶贫</v>
      </c>
      <c r="D120" s="13" t="s">
        <v>23</v>
      </c>
      <c r="E120" s="13" t="s">
        <v>363</v>
      </c>
      <c r="F120" s="13">
        <v>2021.01</v>
      </c>
      <c r="G120" s="14" t="s">
        <v>25</v>
      </c>
      <c r="H120" s="13" t="str">
        <f>VLOOKUP(B120,'[2]表1  区（县）2021年衔接资金项目总表'!$B$1:$M$65536,11,0)</f>
        <v>水江镇</v>
      </c>
      <c r="I120" s="13" t="str">
        <f>VLOOKUP(B120,'[2]表1  区（县）2021年衔接资金项目总表'!$B$1:$G$65536,6,0)</f>
        <v>新购置直驱多针机1台、电脑双针机1台、电脑l四线机1台、电脑平车6台、电脑四合扣机1台，共计需资金7.5万元，申请补助资金5万元。</v>
      </c>
      <c r="J120" s="13">
        <f t="shared" si="3"/>
        <v>5</v>
      </c>
      <c r="K120" s="23">
        <v>5</v>
      </c>
      <c r="L120" s="42"/>
      <c r="M120" s="42"/>
      <c r="N120" s="26" t="s">
        <v>364</v>
      </c>
      <c r="O120" s="30" t="s">
        <v>365</v>
      </c>
      <c r="P120" s="42"/>
    </row>
    <row r="121" ht="147" spans="1:16">
      <c r="A121" s="34">
        <v>115</v>
      </c>
      <c r="B121" s="36" t="s">
        <v>366</v>
      </c>
      <c r="C121" s="13" t="str">
        <f>VLOOKUP(B121,'[2]表1  区（县）2021年衔接资金项目总表'!$B$1:$X$65536,2,0)</f>
        <v>就业扶贫</v>
      </c>
      <c r="D121" s="13" t="s">
        <v>23</v>
      </c>
      <c r="E121" s="13" t="str">
        <f>VLOOKUP(B121,'[3]附表1 项目库备案表'!$B:$G,6,0)</f>
        <v>兴隆镇金花村</v>
      </c>
      <c r="F121" s="13">
        <v>2021.01</v>
      </c>
      <c r="G121" s="14" t="s">
        <v>25</v>
      </c>
      <c r="H121" s="13" t="str">
        <f>VLOOKUP(B121,'[2]表1  区（县）2021年衔接资金项目总表'!$B$1:$M$65536,11,0)</f>
        <v>兴隆镇</v>
      </c>
      <c r="I121" s="13" t="str">
        <f>VLOOKUP(B121,'[2]表1  区（县）2021年衔接资金项目总表'!$B$1:$G$65536,6,0)</f>
        <v>新建农产品扶贫超市钢架钢化玻璃透明房60平方；安装超市货架1.8米高15米；超市收银设备一套；电脑及打印机一套；共计需资金10万元，申请补助资金5万元。</v>
      </c>
      <c r="J121" s="13">
        <f t="shared" si="3"/>
        <v>5</v>
      </c>
      <c r="K121" s="23">
        <v>5</v>
      </c>
      <c r="L121" s="42"/>
      <c r="M121" s="42"/>
      <c r="N121" s="26" t="s">
        <v>367</v>
      </c>
      <c r="O121" s="30" t="s">
        <v>368</v>
      </c>
      <c r="P121" s="42"/>
    </row>
    <row r="122" ht="159.75" spans="1:16">
      <c r="A122" s="34">
        <v>116</v>
      </c>
      <c r="B122" s="37" t="s">
        <v>369</v>
      </c>
      <c r="C122" s="13" t="str">
        <f>VLOOKUP(B122,'[2]表1  区（县）2021年衔接资金项目总表'!$B$1:$X$65536,2,0)</f>
        <v>就业扶贫</v>
      </c>
      <c r="D122" s="13" t="s">
        <v>23</v>
      </c>
      <c r="E122" s="13" t="s">
        <v>370</v>
      </c>
      <c r="F122" s="13">
        <v>2021.01</v>
      </c>
      <c r="G122" s="14" t="s">
        <v>25</v>
      </c>
      <c r="H122" s="13" t="str">
        <f>VLOOKUP(B122,'[2]表1  区（县）2021年衔接资金项目总表'!$B$1:$M$65536,11,0)</f>
        <v>太平场镇</v>
      </c>
      <c r="I122" s="13" t="str">
        <f>VLOOKUP(B122,'[2]表1  区（县）2021年衔接资金项目总表'!$B$1:$G$65536,6,0)</f>
        <v>新建冻库50立方米，安装冷冻设备一套，共计需资金10万元，申请补助资金5万元。</v>
      </c>
      <c r="J122" s="13">
        <f t="shared" si="3"/>
        <v>5</v>
      </c>
      <c r="K122" s="23">
        <v>5</v>
      </c>
      <c r="L122" s="42"/>
      <c r="M122" s="42"/>
      <c r="N122" s="26" t="s">
        <v>371</v>
      </c>
      <c r="O122" s="30" t="s">
        <v>372</v>
      </c>
      <c r="P122" s="42"/>
    </row>
    <row r="123" ht="159.75" spans="1:16">
      <c r="A123" s="34">
        <v>117</v>
      </c>
      <c r="B123" s="37" t="s">
        <v>373</v>
      </c>
      <c r="C123" s="13" t="str">
        <f>VLOOKUP(B123,'[2]表1  区（县）2021年衔接资金项目总表'!$B$1:$X$65536,2,0)</f>
        <v>就业扶贫</v>
      </c>
      <c r="D123" s="13" t="s">
        <v>23</v>
      </c>
      <c r="E123" s="13" t="s">
        <v>374</v>
      </c>
      <c r="F123" s="13">
        <v>2021.01</v>
      </c>
      <c r="G123" s="14" t="s">
        <v>25</v>
      </c>
      <c r="H123" s="13" t="str">
        <f>VLOOKUP(B123,'[2]表1  区（县）2021年衔接资金项目总表'!$B$1:$M$65536,11,0)</f>
        <v>白沙镇</v>
      </c>
      <c r="I123" s="13" t="str">
        <f>VLOOKUP(B123,'[2]表1  区（县）2021年衔接资金项目总表'!$B$1:$G$65536,6,0)</f>
        <v>新建灌溉池3个，共计45立方，共需资金8万元，申请补助资金5万元。</v>
      </c>
      <c r="J123" s="13">
        <f t="shared" si="3"/>
        <v>5</v>
      </c>
      <c r="K123" s="23">
        <v>5</v>
      </c>
      <c r="L123" s="42"/>
      <c r="M123" s="42"/>
      <c r="N123" s="26" t="s">
        <v>375</v>
      </c>
      <c r="O123" s="30" t="s">
        <v>376</v>
      </c>
      <c r="P123" s="42"/>
    </row>
    <row r="124" ht="67.5" spans="1:16">
      <c r="A124" s="34">
        <v>118</v>
      </c>
      <c r="B124" s="36" t="s">
        <v>377</v>
      </c>
      <c r="C124" s="13" t="str">
        <f>VLOOKUP(B124,'[2]表1  区（县）2021年衔接资金项目总表'!$B$1:$X$65536,2,0)</f>
        <v>就业扶贫</v>
      </c>
      <c r="D124" s="13" t="s">
        <v>23</v>
      </c>
      <c r="E124" s="13" t="str">
        <f>VLOOKUP(B124,'[3]附表1 项目库备案表'!$B:$G,6,0)</f>
        <v>东湖村</v>
      </c>
      <c r="F124" s="13">
        <v>2021.01</v>
      </c>
      <c r="G124" s="14" t="s">
        <v>25</v>
      </c>
      <c r="H124" s="13" t="str">
        <f>VLOOKUP(B124,'[2]表1  区（县）2021年衔接资金项目总表'!$B$1:$M$65536,11,0)</f>
        <v>黎香湖镇</v>
      </c>
      <c r="I124" s="13" t="str">
        <f>VLOOKUP(B124,'[2]表1  区（县）2021年衔接资金项目总表'!$B$1:$G$65536,6,0)</f>
        <v>新扩种菊花50亩，投入种苗、肥料、薄膜共计7.5万元，申请补助资金5万元。</v>
      </c>
      <c r="J124" s="13">
        <f t="shared" si="3"/>
        <v>5</v>
      </c>
      <c r="K124" s="23">
        <v>5</v>
      </c>
      <c r="L124" s="42"/>
      <c r="M124" s="42"/>
      <c r="N124" s="26" t="s">
        <v>378</v>
      </c>
      <c r="O124" s="30" t="s">
        <v>379</v>
      </c>
      <c r="P124" s="42"/>
    </row>
    <row r="125" ht="134.25" spans="1:16">
      <c r="A125" s="34">
        <v>119</v>
      </c>
      <c r="B125" s="36" t="s">
        <v>380</v>
      </c>
      <c r="C125" s="13" t="str">
        <f>VLOOKUP(B125,'[2]表1  区（县）2021年衔接资金项目总表'!$B$1:$X$65536,2,0)</f>
        <v>就业扶贫</v>
      </c>
      <c r="D125" s="13" t="s">
        <v>23</v>
      </c>
      <c r="E125" s="13" t="str">
        <f>VLOOKUP(B125,'[3]附表1 项目库备案表'!$B:$G,6,0)</f>
        <v>乾丰镇新华村</v>
      </c>
      <c r="F125" s="13">
        <v>2021.01</v>
      </c>
      <c r="G125" s="14" t="s">
        <v>25</v>
      </c>
      <c r="H125" s="13" t="str">
        <f>VLOOKUP(B125,'[2]表1  区（县）2021年衔接资金项目总表'!$B$1:$M$65536,11,0)</f>
        <v>乾丰镇</v>
      </c>
      <c r="I125" s="13" t="str">
        <f>VLOOKUP(B125,'[2]表1  区（县）2021年衔接资金项目总表'!$B$1:$G$65536,6,0)</f>
        <v>茶叶后续管理150亩，购肥料、农药等600元/亩，共需资金9万元，申请财政补助5万元。</v>
      </c>
      <c r="J125" s="13">
        <f t="shared" si="3"/>
        <v>5</v>
      </c>
      <c r="K125" s="23">
        <v>5</v>
      </c>
      <c r="L125" s="42"/>
      <c r="M125" s="42"/>
      <c r="N125" s="26" t="s">
        <v>381</v>
      </c>
      <c r="O125" s="31" t="s">
        <v>382</v>
      </c>
      <c r="P125" s="42"/>
    </row>
    <row r="126" ht="159.75" spans="1:16">
      <c r="A126" s="34">
        <v>120</v>
      </c>
      <c r="B126" s="37" t="s">
        <v>383</v>
      </c>
      <c r="C126" s="13" t="str">
        <f>VLOOKUP(B126,'[2]表1  区（县）2021年衔接资金项目总表'!$B$1:$X$65536,2,0)</f>
        <v>就业扶贫</v>
      </c>
      <c r="D126" s="13" t="s">
        <v>23</v>
      </c>
      <c r="E126" s="13" t="s">
        <v>384</v>
      </c>
      <c r="F126" s="13">
        <v>2021.01</v>
      </c>
      <c r="G126" s="14" t="s">
        <v>25</v>
      </c>
      <c r="H126" s="13" t="str">
        <f>VLOOKUP(B126,'[2]表1  区（县）2021年衔接资金项目总表'!$B$1:$M$65536,11,0)</f>
        <v>木凉镇</v>
      </c>
      <c r="I126" s="13" t="str">
        <f>VLOOKUP(B126,'[2]表1  区（县）2021年衔接资金项目总表'!$B$1:$G$65536,6,0)</f>
        <v>水果种植基地安装摄像头25个，安装监控设备一套，共计需资金7.8万元，申请补助资金5万元。</v>
      </c>
      <c r="J126" s="13">
        <f t="shared" si="3"/>
        <v>5</v>
      </c>
      <c r="K126" s="23">
        <v>5</v>
      </c>
      <c r="L126" s="42"/>
      <c r="M126" s="42"/>
      <c r="N126" s="26" t="s">
        <v>385</v>
      </c>
      <c r="O126" s="30" t="s">
        <v>386</v>
      </c>
      <c r="P126" s="42"/>
    </row>
    <row r="127" ht="120.75" spans="1:16">
      <c r="A127" s="34">
        <v>121</v>
      </c>
      <c r="B127" s="36" t="s">
        <v>387</v>
      </c>
      <c r="C127" s="13" t="str">
        <f>VLOOKUP(B127,'[2]表1  区（县）2021年衔接资金项目总表'!$B$1:$X$65536,2,0)</f>
        <v>就业扶贫</v>
      </c>
      <c r="D127" s="13" t="s">
        <v>23</v>
      </c>
      <c r="E127" s="13" t="str">
        <f>VLOOKUP(B127,'[3]附表1 项目库备案表'!$B:$G,6,0)</f>
        <v>神童镇车阳居委</v>
      </c>
      <c r="F127" s="13">
        <v>2021.01</v>
      </c>
      <c r="G127" s="14" t="s">
        <v>25</v>
      </c>
      <c r="H127" s="13" t="str">
        <f>VLOOKUP(B127,'[2]表1  区（县）2021年衔接资金项目总表'!$B$1:$M$65536,11,0)</f>
        <v>神童镇</v>
      </c>
      <c r="I127" s="13" t="str">
        <f>VLOOKUP(B127,'[2]表1  区（县）2021年衔接资金项目总表'!$B$1:$G$65536,6,0)</f>
        <v>装修农村电商直播间1间，购买农产品展示货架，直播设备，办公设备,总投资7.5万元，申请补助资金5万元。</v>
      </c>
      <c r="J127" s="13">
        <f t="shared" si="3"/>
        <v>5</v>
      </c>
      <c r="K127" s="23">
        <v>5</v>
      </c>
      <c r="L127" s="42"/>
      <c r="M127" s="42"/>
      <c r="N127" s="26" t="s">
        <v>388</v>
      </c>
      <c r="O127" s="31" t="s">
        <v>389</v>
      </c>
      <c r="P127" s="42"/>
    </row>
    <row r="128" ht="123" spans="1:16">
      <c r="A128" s="34">
        <v>122</v>
      </c>
      <c r="B128" s="36" t="s">
        <v>390</v>
      </c>
      <c r="C128" s="13" t="str">
        <f>VLOOKUP(B128,'[2]表1  区（县）2021年衔接资金项目总表'!$B$1:$X$65536,2,0)</f>
        <v>就业扶贫</v>
      </c>
      <c r="D128" s="13" t="s">
        <v>23</v>
      </c>
      <c r="E128" s="13" t="str">
        <f>VLOOKUP(B128,'[3]附表1 项目库备案表'!$B:$G,6,0)</f>
        <v>鸣玉镇金光村3社</v>
      </c>
      <c r="F128" s="13">
        <v>2021.01</v>
      </c>
      <c r="G128" s="14" t="s">
        <v>25</v>
      </c>
      <c r="H128" s="13" t="str">
        <f>VLOOKUP(B128,'[2]表1  区（县）2021年衔接资金项目总表'!$B$1:$M$65536,11,0)</f>
        <v>鸣玉镇</v>
      </c>
      <c r="I128" s="13" t="str">
        <f>VLOOKUP(B128,'[2]表1  区（县）2021年衔接资金项目总表'!$B$1:$G$65536,6,0)</f>
        <v>熟李基地基础设施建设，修建灌溉池30立方米，引水沟80米，人行便道路长600米宽1米，硬化坝子120平方米。</v>
      </c>
      <c r="J128" s="13">
        <f t="shared" si="3"/>
        <v>5</v>
      </c>
      <c r="K128" s="23">
        <v>5</v>
      </c>
      <c r="L128" s="42"/>
      <c r="M128" s="42"/>
      <c r="N128" s="26" t="s">
        <v>391</v>
      </c>
      <c r="O128" s="30" t="s">
        <v>392</v>
      </c>
      <c r="P128" s="42"/>
    </row>
    <row r="129" ht="209.25" spans="1:16">
      <c r="A129" s="34">
        <v>123</v>
      </c>
      <c r="B129" s="37" t="s">
        <v>393</v>
      </c>
      <c r="C129" s="13" t="str">
        <f>VLOOKUP(B129,'[2]表1  区（县）2021年衔接资金项目总表'!$B$1:$X$65536,2,0)</f>
        <v>就业扶贫</v>
      </c>
      <c r="D129" s="13" t="s">
        <v>23</v>
      </c>
      <c r="E129" s="13" t="s">
        <v>394</v>
      </c>
      <c r="F129" s="13">
        <v>2021.01</v>
      </c>
      <c r="G129" s="14" t="s">
        <v>25</v>
      </c>
      <c r="H129" s="13" t="str">
        <f>VLOOKUP(B129,'[2]表1  区（县）2021年衔接资金项目总表'!$B$1:$M$65536,11,0)</f>
        <v>福寿镇</v>
      </c>
      <c r="I129" s="13" t="str">
        <f>VLOOKUP(B129,'[2]表1  区（县）2021年衔接资金项目总表'!$B$1:$G$65536,6,0)</f>
        <v>修建牛场83平方米，地面硬化150平方米，钢棚150平方米；购置设备：打草机、饲料粉碎机、搅拌机各1台，抽水机2台。</v>
      </c>
      <c r="J129" s="13">
        <f t="shared" si="3"/>
        <v>5</v>
      </c>
      <c r="K129" s="23">
        <v>5</v>
      </c>
      <c r="L129" s="42"/>
      <c r="M129" s="42"/>
      <c r="N129" s="26" t="s">
        <v>395</v>
      </c>
      <c r="O129" s="30" t="s">
        <v>396</v>
      </c>
      <c r="P129" s="42"/>
    </row>
    <row r="130" ht="81" spans="1:16">
      <c r="A130" s="34">
        <v>124</v>
      </c>
      <c r="B130" s="36" t="s">
        <v>397</v>
      </c>
      <c r="C130" s="13" t="str">
        <f>VLOOKUP(B130,'[2]表1  区（县）2021年衔接资金项目总表'!$B$1:$X$65536,2,0)</f>
        <v>就业扶贫</v>
      </c>
      <c r="D130" s="13" t="s">
        <v>23</v>
      </c>
      <c r="E130" s="13" t="str">
        <f>VLOOKUP(B130,'[3]附表1 项目库备案表'!$B:$G,6,0)</f>
        <v>峰岩乡峰胜村</v>
      </c>
      <c r="F130" s="13">
        <v>2021.01</v>
      </c>
      <c r="G130" s="14" t="s">
        <v>25</v>
      </c>
      <c r="H130" s="13" t="str">
        <f>VLOOKUP(B130,'[2]表1  区（县）2021年衔接资金项目总表'!$B$1:$M$65536,11,0)</f>
        <v>峰岩乡</v>
      </c>
      <c r="I130" s="13" t="str">
        <f>VLOOKUP(B130,'[2]表1  区（县）2021年衔接资金项目总表'!$B$1:$G$65536,6,0)</f>
        <v>蔬菜基地土地陪肥60亩，新建水池20立方2口，灌溉水管1000米。共需资金9万元，申请补助资金5万元。</v>
      </c>
      <c r="J130" s="13">
        <f t="shared" si="3"/>
        <v>5</v>
      </c>
      <c r="K130" s="23">
        <v>5</v>
      </c>
      <c r="L130" s="42"/>
      <c r="M130" s="42"/>
      <c r="N130" s="26" t="s">
        <v>398</v>
      </c>
      <c r="O130" s="30" t="s">
        <v>399</v>
      </c>
      <c r="P130" s="42"/>
    </row>
    <row r="131" ht="84.75" spans="1:16">
      <c r="A131" s="34">
        <v>125</v>
      </c>
      <c r="B131" s="36" t="s">
        <v>400</v>
      </c>
      <c r="C131" s="13" t="str">
        <f>VLOOKUP(B131,'[2]表1  区（县）2021年衔接资金项目总表'!$B$1:$X$65536,2,0)</f>
        <v>村基础设施</v>
      </c>
      <c r="D131" s="13" t="s">
        <v>23</v>
      </c>
      <c r="E131" s="13" t="str">
        <f>VLOOKUP(B131,'[3]附表1 项目库备案表'!$B:$G,6,0)</f>
        <v>南川区金山镇龙山村</v>
      </c>
      <c r="F131" s="13">
        <v>2021.01</v>
      </c>
      <c r="G131" s="14" t="s">
        <v>25</v>
      </c>
      <c r="H131" s="13" t="str">
        <f>VLOOKUP(B131,'[2]表1  区（县）2021年衔接资金项目总表'!$B$1:$M$65536,11,0)</f>
        <v>金山镇</v>
      </c>
      <c r="I131" s="13" t="str">
        <f>VLOOKUP(B131,'[2]表1  区（县）2021年衔接资金项目总表'!$B$1:$G$65536,6,0)</f>
        <v>修建居民点连通道路800米，有效路面3米宽，0.2米厚。</v>
      </c>
      <c r="J131" s="13">
        <f t="shared" si="3"/>
        <v>40</v>
      </c>
      <c r="K131" s="23">
        <v>40</v>
      </c>
      <c r="L131" s="42"/>
      <c r="M131" s="42"/>
      <c r="N131" s="45" t="s">
        <v>401</v>
      </c>
      <c r="O131" s="30" t="s">
        <v>402</v>
      </c>
      <c r="P131" s="42"/>
    </row>
    <row r="132" ht="161.25" spans="1:16">
      <c r="A132" s="34">
        <v>126</v>
      </c>
      <c r="B132" s="36" t="s">
        <v>403</v>
      </c>
      <c r="C132" s="13" t="str">
        <f>VLOOKUP(B132,'[2]表1  区（县）2021年衔接资金项目总表'!$B$1:$X$65536,2,0)</f>
        <v>就业扶贫</v>
      </c>
      <c r="D132" s="13" t="s">
        <v>23</v>
      </c>
      <c r="E132" s="13" t="str">
        <f>VLOOKUP(B132,'[3]附表1 项目库备案表'!$B:$G,6,0)</f>
        <v>马鞍村3社</v>
      </c>
      <c r="F132" s="13">
        <v>2021.01</v>
      </c>
      <c r="G132" s="14" t="s">
        <v>25</v>
      </c>
      <c r="H132" s="13" t="str">
        <f>VLOOKUP(B132,'[2]表1  区（县）2021年衔接资金项目总表'!$B$1:$M$65536,11,0)</f>
        <v>德隆镇</v>
      </c>
      <c r="I132" s="13" t="str">
        <f>VLOOKUP(B132,'[2]表1  区（县）2021年衔接资金项目总表'!$B$1:$G$65536,6,0)</f>
        <v>在德隆镇马鞍村新建种植中药材种植基地（大黄）20亩，每亩种植2000株，0.7元/株，需资金2.8万元；流转农户土地20亩，150元/亩需资金0.3万元；购买化肥2吨需资金0.4万元，人工费1万元。共计需资金4.5万元。申报财政补助3万元，自筹1.5万元。</v>
      </c>
      <c r="J132" s="13">
        <f t="shared" si="3"/>
        <v>3</v>
      </c>
      <c r="K132" s="23">
        <v>3</v>
      </c>
      <c r="L132" s="42"/>
      <c r="M132" s="42"/>
      <c r="N132" s="26" t="s">
        <v>404</v>
      </c>
      <c r="O132" s="30" t="s">
        <v>405</v>
      </c>
      <c r="P132" s="42"/>
    </row>
    <row r="133" ht="84" spans="1:16">
      <c r="A133" s="34">
        <v>127</v>
      </c>
      <c r="B133" s="37" t="s">
        <v>406</v>
      </c>
      <c r="C133" s="13" t="str">
        <f>VLOOKUP(B133,'[2]表1  区（县）2021年衔接资金项目总表'!$B$1:$X$65536,2,0)</f>
        <v>就业扶贫</v>
      </c>
      <c r="D133" s="13" t="s">
        <v>23</v>
      </c>
      <c r="E133" s="13" t="s">
        <v>407</v>
      </c>
      <c r="F133" s="13">
        <v>2021.01</v>
      </c>
      <c r="G133" s="14" t="s">
        <v>25</v>
      </c>
      <c r="H133" s="13" t="str">
        <f>VLOOKUP(B133,'[2]表1  区（县）2021年衔接资金项目总表'!$B$1:$M$65536,11,0)</f>
        <v>古花镇</v>
      </c>
      <c r="I133" s="13" t="str">
        <f>VLOOKUP(B133,'[2]表1  区（县）2021年衔接资金项目总表'!$B$1:$G$65536,6,0)</f>
        <v>新建优质稻米基地70亩。包括农药、肥料400元/亩，需资金2.8万元；旋耕机购置5台，需资金2.3万元；人工费投入需2.8万元，合计投资约7.9万元，申请补助资金5万元。</v>
      </c>
      <c r="J133" s="13">
        <f t="shared" si="3"/>
        <v>5</v>
      </c>
      <c r="K133" s="23">
        <v>5</v>
      </c>
      <c r="L133" s="42"/>
      <c r="M133" s="42"/>
      <c r="N133" s="26" t="s">
        <v>408</v>
      </c>
      <c r="O133" s="31" t="s">
        <v>409</v>
      </c>
      <c r="P133" s="42"/>
    </row>
    <row r="134" ht="84.75" spans="1:16">
      <c r="A134" s="34">
        <v>128</v>
      </c>
      <c r="B134" s="36" t="s">
        <v>410</v>
      </c>
      <c r="C134" s="13" t="str">
        <f>VLOOKUP(B134,'[2]表1  区（县）2021年衔接资金项目总表'!$B$1:$X$65536,2,0)</f>
        <v>就业扶贫</v>
      </c>
      <c r="D134" s="13" t="s">
        <v>23</v>
      </c>
      <c r="E134" s="13" t="str">
        <f>VLOOKUP(B134,'[3]附表1 项目库备案表'!$B:$G,6,0)</f>
        <v>南川区山王坪镇庙坝村二社</v>
      </c>
      <c r="F134" s="13">
        <v>2021.01</v>
      </c>
      <c r="G134" s="14" t="s">
        <v>25</v>
      </c>
      <c r="H134" s="13" t="str">
        <f>VLOOKUP(B134,'[2]表1  区（县）2021年衔接资金项目总表'!$B$1:$M$65536,11,0)</f>
        <v>山王坪镇</v>
      </c>
      <c r="I134" s="13" t="str">
        <f>VLOOKUP(B134,'[2]表1  区（县）2021年衔接资金项目总表'!$B$1:$G$65536,6,0)</f>
        <v>新建中药材25亩，购黄连苗子100万株、重楼苗子5万株，总投资10万元，申请补助资金5万元。</v>
      </c>
      <c r="J134" s="13">
        <f t="shared" si="3"/>
        <v>5</v>
      </c>
      <c r="K134" s="23">
        <v>5</v>
      </c>
      <c r="L134" s="42"/>
      <c r="M134" s="42"/>
      <c r="N134" s="26" t="s">
        <v>411</v>
      </c>
      <c r="O134" s="30" t="s">
        <v>412</v>
      </c>
      <c r="P134" s="42"/>
    </row>
    <row r="135" ht="62.25" spans="1:16">
      <c r="A135" s="34">
        <v>129</v>
      </c>
      <c r="B135" s="36" t="s">
        <v>413</v>
      </c>
      <c r="C135" s="13" t="str">
        <f>VLOOKUP(B135,'[2]表1  区（县）2021年衔接资金项目总表'!$B$1:$X$65536,2,0)</f>
        <v>就业扶贫</v>
      </c>
      <c r="D135" s="13" t="s">
        <v>23</v>
      </c>
      <c r="E135" s="13" t="str">
        <f>VLOOKUP(B135,'[3]附表1 项目库备案表'!$B:$G,6,0)</f>
        <v>头渡镇</v>
      </c>
      <c r="F135" s="13">
        <v>2021.01</v>
      </c>
      <c r="G135" s="14" t="s">
        <v>25</v>
      </c>
      <c r="H135" s="13" t="str">
        <f>VLOOKUP(B135,'[2]表1  区（县）2021年衔接资金项目总表'!$B$1:$M$65536,11,0)</f>
        <v>头渡镇</v>
      </c>
      <c r="I135" s="13" t="str">
        <f>VLOOKUP(B135,'[2]表1  区（县）2021年衔接资金项目总表'!$B$1:$G$65536,6,0)</f>
        <v>1.维修笋子加工棚顶棚180平方米；2.新建笋子加工棚接口48立方米；3.改造笋子加工炕35平方米；4.硬化笋子加工棚院坝90平方米。</v>
      </c>
      <c r="J135" s="13">
        <f t="shared" si="3"/>
        <v>3.5</v>
      </c>
      <c r="K135" s="23">
        <v>3.5</v>
      </c>
      <c r="L135" s="42"/>
      <c r="M135" s="42"/>
      <c r="N135" s="40" t="s">
        <v>327</v>
      </c>
      <c r="O135" s="30" t="s">
        <v>328</v>
      </c>
      <c r="P135" s="42"/>
    </row>
    <row r="136" ht="62.25" spans="1:16">
      <c r="A136" s="34">
        <v>130</v>
      </c>
      <c r="B136" s="36" t="s">
        <v>414</v>
      </c>
      <c r="C136" s="13" t="str">
        <f>VLOOKUP(B136,'[2]表1  区（县）2021年衔接资金项目总表'!$B$1:$X$65536,2,0)</f>
        <v>就业扶贫</v>
      </c>
      <c r="D136" s="13" t="s">
        <v>23</v>
      </c>
      <c r="E136" s="13" t="str">
        <f>VLOOKUP(B136,'[3]附表1 项目库备案表'!$B:$G,6,0)</f>
        <v>头渡镇</v>
      </c>
      <c r="F136" s="13">
        <v>2021.01</v>
      </c>
      <c r="G136" s="14" t="s">
        <v>25</v>
      </c>
      <c r="H136" s="13" t="str">
        <f>VLOOKUP(B136,'[2]表1  区（县）2021年衔接资金项目总表'!$B$1:$M$65536,11,0)</f>
        <v>头渡镇</v>
      </c>
      <c r="I136" s="13" t="str">
        <f>VLOOKUP(B136,'[2]表1  区（县）2021年衔接资金项目总表'!$B$1:$G$65536,6,0)</f>
        <v>1.维修笋子加工棚顶棚200平方米；2.新建笋子加工棚接口17.66立方米；3.改造笋子加工炕27平方米；4.改造长40米，宽1米的笋子加工棚入户路；5.硬化笋子加工棚院坝120平方米。</v>
      </c>
      <c r="J136" s="13">
        <f t="shared" ref="J136:J188" si="4">K136+L136+M136</f>
        <v>3.5</v>
      </c>
      <c r="K136" s="23">
        <v>3.5</v>
      </c>
      <c r="L136" s="42"/>
      <c r="M136" s="42"/>
      <c r="N136" s="26" t="s">
        <v>327</v>
      </c>
      <c r="O136" s="30" t="s">
        <v>328</v>
      </c>
      <c r="P136" s="42"/>
    </row>
    <row r="137" ht="101.25" spans="1:16">
      <c r="A137" s="34">
        <v>131</v>
      </c>
      <c r="B137" s="36" t="s">
        <v>415</v>
      </c>
      <c r="C137" s="13" t="str">
        <f>VLOOKUP(B137,'[2]表1  区（县）2021年衔接资金项目总表'!$B$1:$X$65536,2,0)</f>
        <v>村基础设施</v>
      </c>
      <c r="D137" s="13" t="s">
        <v>23</v>
      </c>
      <c r="E137" s="13" t="str">
        <f>VLOOKUP(B137,'[3]附表1 项目库备案表'!$B:$G,6,0)</f>
        <v>观音村</v>
      </c>
      <c r="F137" s="13">
        <v>2021.01</v>
      </c>
      <c r="G137" s="14" t="s">
        <v>25</v>
      </c>
      <c r="H137" s="13" t="str">
        <f>VLOOKUP(B137,'[2]表1  区（县）2021年衔接资金项目总表'!$B$1:$M$65536,11,0)</f>
        <v>三泉镇</v>
      </c>
      <c r="I137" s="13" t="str">
        <f>VLOOKUP(B137,'[2]表1  区（县）2021年衔接资金项目总表'!$B$1:$G$65536,6,0)</f>
        <v>观音村尖角至熊家屋基全长2.093公里4.5米宽硬化水泥路，牛门垭口-落凼全长0.314公里3.5米宽硬化水泥路，院子至后湾全长0.182公里3.5米宽硬化水泥路，青杠林至丛岭岗全长0.691公里3.5米宽硬化水泥路，青杠林至大路湾公路全长0.313公里3.5米宽硬化水泥路，新铺子至榜上公路全长0.278公里3.5米宽硬化水泥路，石磙子-大树坪公路全长1.125公里3.5米宽硬化水泥路，滚子庆-槽田公路全长0.5公里3.5米宽硬化水泥路，大树坪至土口房子公路全长0.641公里4.5米宽硬化水泥路</v>
      </c>
      <c r="J137" s="13">
        <f t="shared" si="4"/>
        <v>160</v>
      </c>
      <c r="K137" s="23">
        <v>160</v>
      </c>
      <c r="L137" s="42"/>
      <c r="M137" s="42"/>
      <c r="N137" s="24" t="s">
        <v>416</v>
      </c>
      <c r="O137" s="30" t="s">
        <v>417</v>
      </c>
      <c r="P137" s="42"/>
    </row>
    <row r="138" ht="73.5" spans="1:16">
      <c r="A138" s="34">
        <v>132</v>
      </c>
      <c r="B138" s="36" t="s">
        <v>418</v>
      </c>
      <c r="C138" s="13" t="str">
        <f>VLOOKUP(B138,'[2]表1  区（县）2021年衔接资金项目总表'!$B$1:$X$65536,2,0)</f>
        <v>产业项目</v>
      </c>
      <c r="D138" s="13" t="s">
        <v>23</v>
      </c>
      <c r="E138" s="13" t="str">
        <f>VLOOKUP(B138,'[3]附表1 项目库备案表'!$B:$G,6,0)</f>
        <v>观音村</v>
      </c>
      <c r="F138" s="13">
        <v>2021.01</v>
      </c>
      <c r="G138" s="14" t="s">
        <v>25</v>
      </c>
      <c r="H138" s="13" t="str">
        <f>VLOOKUP(B138,'[2]表1  区（县）2021年衔接资金项目总表'!$B$1:$M$65536,11,0)</f>
        <v>三泉镇</v>
      </c>
      <c r="I138" s="13" t="str">
        <f>VLOOKUP(B138,'[2]表1  区（县）2021年衔接资金项目总表'!$B$1:$G$65536,6,0)</f>
        <v>万卷书台花园道路路基7公里</v>
      </c>
      <c r="J138" s="13">
        <f t="shared" si="4"/>
        <v>70</v>
      </c>
      <c r="K138" s="23">
        <v>70</v>
      </c>
      <c r="L138" s="42"/>
      <c r="M138" s="42"/>
      <c r="N138" s="24" t="s">
        <v>419</v>
      </c>
      <c r="O138" s="30" t="s">
        <v>420</v>
      </c>
      <c r="P138" s="42"/>
    </row>
    <row r="139" ht="72.75" spans="1:16">
      <c r="A139" s="34">
        <v>133</v>
      </c>
      <c r="B139" s="36" t="s">
        <v>421</v>
      </c>
      <c r="C139" s="13" t="str">
        <f>VLOOKUP(B139,'[2]表1  区（县）2021年衔接资金项目总表'!$B$1:$X$65536,2,0)</f>
        <v>产业项目</v>
      </c>
      <c r="D139" s="13" t="s">
        <v>23</v>
      </c>
      <c r="E139" s="13" t="str">
        <f>VLOOKUP(B139,'[3]附表1 项目库备案表'!$B:$G,6,0)</f>
        <v>观音村</v>
      </c>
      <c r="F139" s="13">
        <v>2021.01</v>
      </c>
      <c r="G139" s="14" t="s">
        <v>25</v>
      </c>
      <c r="H139" s="13" t="str">
        <f>VLOOKUP(B139,'[2]表1  区（县）2021年衔接资金项目总表'!$B$1:$M$65536,11,0)</f>
        <v>三泉镇</v>
      </c>
      <c r="I139" s="13" t="str">
        <f>VLOOKUP(B139,'[2]表1  区（县）2021年衔接资金项目总表'!$B$1:$G$65536,6,0)</f>
        <v>万卷书台花园外新建20亩生态停车场</v>
      </c>
      <c r="J139" s="13">
        <f t="shared" si="4"/>
        <v>10</v>
      </c>
      <c r="K139" s="23">
        <v>10</v>
      </c>
      <c r="L139" s="42"/>
      <c r="M139" s="42"/>
      <c r="N139" s="46" t="s">
        <v>422</v>
      </c>
      <c r="O139" s="30" t="s">
        <v>423</v>
      </c>
      <c r="P139" s="42"/>
    </row>
    <row r="140" ht="94.5" spans="1:16">
      <c r="A140" s="34">
        <v>134</v>
      </c>
      <c r="B140" s="36" t="s">
        <v>424</v>
      </c>
      <c r="C140" s="13" t="str">
        <f>VLOOKUP(B140,'[2]表1  区（县）2021年衔接资金项目总表'!$B$1:$X$65536,2,0)</f>
        <v>产业项目</v>
      </c>
      <c r="D140" s="13" t="s">
        <v>23</v>
      </c>
      <c r="E140" s="13" t="str">
        <f>VLOOKUP(B140,'[3]附表1 项目库备案表'!$B:$G,6,0)</f>
        <v>龙泉村2、3、5、6、7、8社</v>
      </c>
      <c r="F140" s="13">
        <v>2021.01</v>
      </c>
      <c r="G140" s="14" t="s">
        <v>25</v>
      </c>
      <c r="H140" s="13" t="str">
        <f>VLOOKUP(B140,'[2]表1  区（县）2021年衔接资金项目总表'!$B$1:$M$65536,11,0)</f>
        <v>山王坪镇</v>
      </c>
      <c r="I140" s="13" t="str">
        <f>VLOOKUP(B140,'[2]表1  区（县）2021年衔接资金项目总表'!$B$1:$G$65536,6,0)</f>
        <v>新建500亩花糯基地1个，注册“白颊.黑叶猴”花糯商标，购置外包装25000个等</v>
      </c>
      <c r="J140" s="13">
        <f t="shared" si="4"/>
        <v>20</v>
      </c>
      <c r="K140" s="23">
        <v>20</v>
      </c>
      <c r="L140" s="42"/>
      <c r="M140" s="42"/>
      <c r="N140" s="26" t="s">
        <v>425</v>
      </c>
      <c r="O140" s="30" t="s">
        <v>426</v>
      </c>
      <c r="P140" s="42"/>
    </row>
    <row r="141" ht="81" spans="1:16">
      <c r="A141" s="34">
        <v>135</v>
      </c>
      <c r="B141" s="36" t="s">
        <v>427</v>
      </c>
      <c r="C141" s="13" t="str">
        <f>VLOOKUP(B141,'[2]表1  区（县）2021年衔接资金项目总表'!$B$1:$X$65536,2,0)</f>
        <v>产业项目</v>
      </c>
      <c r="D141" s="13" t="s">
        <v>23</v>
      </c>
      <c r="E141" s="13" t="str">
        <f>VLOOKUP(B141,'[3]附表1 项目库备案表'!$B:$G,6,0)</f>
        <v>龙泉村2、6、7、8社</v>
      </c>
      <c r="F141" s="13">
        <v>2021.01</v>
      </c>
      <c r="G141" s="14" t="s">
        <v>25</v>
      </c>
      <c r="H141" s="13" t="str">
        <f>VLOOKUP(B141,'[2]表1  区（县）2021年衔接资金项目总表'!$B$1:$M$65536,11,0)</f>
        <v>山王坪镇</v>
      </c>
      <c r="I141" s="13" t="str">
        <f>VLOOKUP(B141,'[2]表1  区（县）2021年衔接资金项目总表'!$B$1:$G$65536,6,0)</f>
        <v>流转土地20亩，新建示范基地1个20亩，新发展中药材200亩</v>
      </c>
      <c r="J141" s="13">
        <f t="shared" si="4"/>
        <v>28</v>
      </c>
      <c r="K141" s="23">
        <v>28</v>
      </c>
      <c r="L141" s="42"/>
      <c r="M141" s="42"/>
      <c r="N141" s="26" t="s">
        <v>428</v>
      </c>
      <c r="O141" s="30" t="s">
        <v>429</v>
      </c>
      <c r="P141" s="42"/>
    </row>
    <row r="142" ht="60.75" spans="1:16">
      <c r="A142" s="34">
        <v>136</v>
      </c>
      <c r="B142" s="37" t="s">
        <v>430</v>
      </c>
      <c r="C142" s="13" t="str">
        <f>VLOOKUP(B142,'[2]表1  区（县）2021年衔接资金项目总表'!$B$1:$X$65536,2,0)</f>
        <v>村基础设施</v>
      </c>
      <c r="D142" s="13" t="s">
        <v>23</v>
      </c>
      <c r="E142" s="13" t="s">
        <v>431</v>
      </c>
      <c r="F142" s="13">
        <v>2021.01</v>
      </c>
      <c r="G142" s="14" t="s">
        <v>25</v>
      </c>
      <c r="H142" s="13" t="str">
        <f>VLOOKUP(B142,'[2]表1  区（县）2021年衔接资金项目总表'!$B$1:$M$65536,11,0)</f>
        <v>山王坪镇</v>
      </c>
      <c r="I142" s="13" t="str">
        <f>VLOOKUP(B142,'[2]表1  区（县）2021年衔接资金项目总表'!$B$1:$G$65536,6,0)</f>
        <v>实施龙泉村大榜至塔杠垭口1.8公里公路改造提升</v>
      </c>
      <c r="J142" s="13">
        <f t="shared" si="4"/>
        <v>78</v>
      </c>
      <c r="K142" s="23">
        <v>78</v>
      </c>
      <c r="L142" s="42"/>
      <c r="M142" s="42"/>
      <c r="N142" s="26" t="s">
        <v>432</v>
      </c>
      <c r="O142" s="30" t="s">
        <v>433</v>
      </c>
      <c r="P142" s="42"/>
    </row>
    <row r="143" ht="60.75" spans="1:16">
      <c r="A143" s="34">
        <v>137</v>
      </c>
      <c r="B143" s="36" t="s">
        <v>434</v>
      </c>
      <c r="C143" s="13" t="str">
        <f>VLOOKUP(B143,'[2]表1  区（县）2021年衔接资金项目总表'!$B$1:$X$65536,2,0)</f>
        <v>村基础设施</v>
      </c>
      <c r="D143" s="13" t="s">
        <v>23</v>
      </c>
      <c r="E143" s="13" t="s">
        <v>431</v>
      </c>
      <c r="F143" s="13">
        <v>2021.01</v>
      </c>
      <c r="G143" s="14" t="s">
        <v>25</v>
      </c>
      <c r="H143" s="13" t="str">
        <f>VLOOKUP(B143,'[2]表1  区（县）2021年衔接资金项目总表'!$B$1:$M$65536,11,0)</f>
        <v>山王坪镇</v>
      </c>
      <c r="I143" s="13" t="str">
        <f>VLOOKUP(B143,'[2]表1  区（县）2021年衔接资金项目总表'!$B$1:$G$65536,6,0)</f>
        <v>实施龙泉村大洞湾至猫在垭2.62公里公路油化</v>
      </c>
      <c r="J143" s="13">
        <f t="shared" si="4"/>
        <v>102</v>
      </c>
      <c r="K143" s="23">
        <v>102</v>
      </c>
      <c r="L143" s="42"/>
      <c r="M143" s="42"/>
      <c r="N143" s="26" t="s">
        <v>435</v>
      </c>
      <c r="O143" s="30" t="s">
        <v>436</v>
      </c>
      <c r="P143" s="42"/>
    </row>
    <row r="144" ht="60.75" spans="1:16">
      <c r="A144" s="34">
        <v>138</v>
      </c>
      <c r="B144" s="36" t="s">
        <v>150</v>
      </c>
      <c r="C144" s="13" t="str">
        <f>VLOOKUP(B144,'[2]表1  区（县）2021年衔接资金项目总表'!$B$1:$X$65536,2,0)</f>
        <v>村基础设施</v>
      </c>
      <c r="D144" s="13" t="s">
        <v>23</v>
      </c>
      <c r="E144" s="13" t="str">
        <f>VLOOKUP(B144,'[3]附表1 项目库备案表'!$B:$G,6,0)</f>
        <v>龙泉村</v>
      </c>
      <c r="F144" s="13">
        <v>2021.01</v>
      </c>
      <c r="G144" s="14" t="s">
        <v>25</v>
      </c>
      <c r="H144" s="13" t="str">
        <f>VLOOKUP(B144,'[2]表1  区（县）2021年衔接资金项目总表'!$B$1:$M$65536,11,0)</f>
        <v>山王坪镇</v>
      </c>
      <c r="I144" s="13" t="str">
        <f>VLOOKUP(B144,'[2]表1  区（县）2021年衔接资金项目总表'!$B$1:$G$65536,6,0)</f>
        <v>硬化龙泉村6社三石丘至8社雷打石河沟长680米，宽3.5米，厚0.2的入户路。</v>
      </c>
      <c r="J144" s="13">
        <f t="shared" si="4"/>
        <v>21</v>
      </c>
      <c r="K144" s="23">
        <v>21</v>
      </c>
      <c r="L144" s="42"/>
      <c r="M144" s="42"/>
      <c r="N144" s="26" t="s">
        <v>437</v>
      </c>
      <c r="O144" s="30" t="s">
        <v>152</v>
      </c>
      <c r="P144" s="42"/>
    </row>
    <row r="145" ht="72.75" spans="1:16">
      <c r="A145" s="34">
        <v>139</v>
      </c>
      <c r="B145" s="37" t="s">
        <v>438</v>
      </c>
      <c r="C145" s="13" t="str">
        <f>VLOOKUP(B145,'[2]表1  区（县）2021年衔接资金项目总表'!$B$1:$X$65536,2,0)</f>
        <v>产业项目</v>
      </c>
      <c r="D145" s="13" t="s">
        <v>23</v>
      </c>
      <c r="E145" s="13" t="s">
        <v>439</v>
      </c>
      <c r="F145" s="13">
        <v>2021.01</v>
      </c>
      <c r="G145" s="14" t="s">
        <v>25</v>
      </c>
      <c r="H145" s="13" t="str">
        <f>VLOOKUP(B145,'[2]表1  区（县）2021年衔接资金项目总表'!$B$1:$M$65536,11,0)</f>
        <v>黎香湖镇</v>
      </c>
      <c r="I145" s="13" t="str">
        <f>VLOOKUP(B145,'[2]表1  区（县）2021年衔接资金项目总表'!$B$1:$G$65536,6,0)</f>
        <v>南太路沿线旅游设施提档升级，规范标识、标牌，新建旅游厕所2座，沿途设置招呼站2座，垃圾分类房3个。</v>
      </c>
      <c r="J145" s="13">
        <f t="shared" si="4"/>
        <v>46</v>
      </c>
      <c r="K145" s="23">
        <v>46</v>
      </c>
      <c r="L145" s="42"/>
      <c r="M145" s="42"/>
      <c r="N145" s="26" t="s">
        <v>440</v>
      </c>
      <c r="O145" s="31" t="s">
        <v>441</v>
      </c>
      <c r="P145" s="42"/>
    </row>
    <row r="146" ht="61.5" spans="1:16">
      <c r="A146" s="34">
        <v>140</v>
      </c>
      <c r="B146" s="36" t="s">
        <v>442</v>
      </c>
      <c r="C146" s="13" t="str">
        <f>VLOOKUP(B146,'[2]表1  区（县）2021年衔接资金项目总表'!$B$1:$X$65536,2,0)</f>
        <v>产业项目</v>
      </c>
      <c r="D146" s="13" t="s">
        <v>23</v>
      </c>
      <c r="E146" s="13" t="s">
        <v>439</v>
      </c>
      <c r="F146" s="13">
        <v>2021.01</v>
      </c>
      <c r="G146" s="14" t="s">
        <v>25</v>
      </c>
      <c r="H146" s="13" t="str">
        <f>VLOOKUP(B146,'[2]表1  区（县）2021年衔接资金项目总表'!$B$1:$M$65536,11,0)</f>
        <v>黎香湖镇</v>
      </c>
      <c r="I146" s="13" t="str">
        <f>VLOOKUP(B146,'[2]表1  区（县）2021年衔接资金项目总表'!$B$1:$G$65536,6,0)</f>
        <v>1、种植景观树45亩。2、树下套种药材45亩。3、临湖修建观光船屋2个。4、修建观光六角凉亭4个。5、修建观光步行便道400米，砼C20垫层（宽1.5米，厚0.1米），平铺防滑景观石块。6、修建临湖步行便道200米，防腐木质结构（宽1.5米，厚0.1米），安装临湖面仿木防护栏。</v>
      </c>
      <c r="J146" s="13">
        <f t="shared" si="4"/>
        <v>100</v>
      </c>
      <c r="K146" s="23">
        <v>100</v>
      </c>
      <c r="L146" s="42"/>
      <c r="M146" s="42"/>
      <c r="N146" s="26" t="s">
        <v>57</v>
      </c>
      <c r="O146" s="30" t="s">
        <v>443</v>
      </c>
      <c r="P146" s="42"/>
    </row>
    <row r="147" ht="146.25" spans="1:16">
      <c r="A147" s="34">
        <v>141</v>
      </c>
      <c r="B147" s="36" t="s">
        <v>444</v>
      </c>
      <c r="C147" s="13" t="str">
        <f>VLOOKUP(B147,'[2]表1  区（县）2021年衔接资金项目总表'!$B$1:$X$65536,2,0)</f>
        <v>产业项目</v>
      </c>
      <c r="D147" s="13" t="s">
        <v>23</v>
      </c>
      <c r="E147" s="13" t="str">
        <f>VLOOKUP(B147,'[3]附表1 项目库备案表'!$B:$G,6,0)</f>
        <v>石溪镇盐井村</v>
      </c>
      <c r="F147" s="13">
        <v>2021.01</v>
      </c>
      <c r="G147" s="14" t="s">
        <v>25</v>
      </c>
      <c r="H147" s="13" t="str">
        <f>VLOOKUP(B147,'[2]表1  区（县）2021年衔接资金项目总表'!$B$1:$M$65536,11,0)</f>
        <v>石溪镇</v>
      </c>
      <c r="I147" s="13" t="str">
        <f>VLOOKUP(B147,'[2]表1  区（县）2021年衔接资金项目总表'!$B$1:$G$65536,6,0)</f>
        <v>在盐井村新建分散式停车位50个，占地500平方，缓解停车难问题</v>
      </c>
      <c r="J147" s="13">
        <f t="shared" si="4"/>
        <v>40</v>
      </c>
      <c r="K147" s="23">
        <v>40</v>
      </c>
      <c r="L147" s="42"/>
      <c r="M147" s="42"/>
      <c r="N147" s="26" t="s">
        <v>445</v>
      </c>
      <c r="O147" s="31" t="s">
        <v>446</v>
      </c>
      <c r="P147" s="42"/>
    </row>
    <row r="148" ht="146.25" spans="1:16">
      <c r="A148" s="34">
        <v>142</v>
      </c>
      <c r="B148" s="36" t="s">
        <v>447</v>
      </c>
      <c r="C148" s="13" t="str">
        <f>VLOOKUP(B148,'[2]表1  区（县）2021年衔接资金项目总表'!$B$1:$X$65536,2,0)</f>
        <v>产业项目</v>
      </c>
      <c r="D148" s="13" t="s">
        <v>23</v>
      </c>
      <c r="E148" s="13" t="str">
        <f>VLOOKUP(B148,'[3]附表1 项目库备案表'!$B:$G,6,0)</f>
        <v>石溪镇盐井村</v>
      </c>
      <c r="F148" s="13">
        <v>2021.01</v>
      </c>
      <c r="G148" s="14" t="s">
        <v>25</v>
      </c>
      <c r="H148" s="13" t="str">
        <f>VLOOKUP(B148,'[2]表1  区（县）2021年衔接资金项目总表'!$B$1:$M$65536,11,0)</f>
        <v>石溪镇</v>
      </c>
      <c r="I148" s="13" t="str">
        <f>VLOOKUP(B148,'[2]表1  区（县）2021年衔接资金项目总表'!$B$1:$G$65536,6,0)</f>
        <v>盐井观景台至便民服务中心步道建设长3公里，宽0.8米</v>
      </c>
      <c r="J148" s="13">
        <f t="shared" si="4"/>
        <v>40</v>
      </c>
      <c r="K148" s="23">
        <v>40</v>
      </c>
      <c r="L148" s="42"/>
      <c r="M148" s="42"/>
      <c r="N148" s="26" t="s">
        <v>448</v>
      </c>
      <c r="O148" s="31" t="s">
        <v>449</v>
      </c>
      <c r="P148" s="42"/>
    </row>
    <row r="149" ht="158.25" spans="1:16">
      <c r="A149" s="34">
        <v>143</v>
      </c>
      <c r="B149" s="36" t="s">
        <v>450</v>
      </c>
      <c r="C149" s="13" t="str">
        <f>VLOOKUP(B149,'[2]表1  区（县）2021年衔接资金项目总表'!$B$1:$X$65536,2,0)</f>
        <v>产业项目</v>
      </c>
      <c r="D149" s="13" t="s">
        <v>23</v>
      </c>
      <c r="E149" s="13" t="str">
        <f>VLOOKUP(B149,'[3]附表1 项目库备案表'!$B:$G,6,0)</f>
        <v>石溪镇盐井村</v>
      </c>
      <c r="F149" s="13">
        <v>2021.01</v>
      </c>
      <c r="G149" s="14" t="s">
        <v>25</v>
      </c>
      <c r="H149" s="13" t="str">
        <f>VLOOKUP(B149,'[2]表1  区（县）2021年衔接资金项目总表'!$B$1:$M$65536,11,0)</f>
        <v>石溪镇</v>
      </c>
      <c r="I149" s="13" t="str">
        <f>VLOOKUP(B149,'[2]表1  区（县）2021年衔接资金项目总表'!$B$1:$G$65536,6,0)</f>
        <v>在盐井村新建两处公厕</v>
      </c>
      <c r="J149" s="13">
        <f t="shared" si="4"/>
        <v>40</v>
      </c>
      <c r="K149" s="23">
        <v>40</v>
      </c>
      <c r="L149" s="42"/>
      <c r="M149" s="42"/>
      <c r="N149" s="26" t="s">
        <v>451</v>
      </c>
      <c r="O149" s="31" t="s">
        <v>452</v>
      </c>
      <c r="P149" s="42"/>
    </row>
    <row r="150" ht="87" spans="1:16">
      <c r="A150" s="34">
        <v>144</v>
      </c>
      <c r="B150" s="36" t="s">
        <v>453</v>
      </c>
      <c r="C150" s="13" t="str">
        <f>VLOOKUP(B150,'[2]表1  区（县）2021年衔接资金项目总表'!$B$1:$X$65536,2,0)</f>
        <v>产业项目</v>
      </c>
      <c r="D150" s="13" t="s">
        <v>23</v>
      </c>
      <c r="E150" s="13" t="str">
        <f>VLOOKUP(B150,'[3]附表1 项目库备案表'!$B:$G,6,0)</f>
        <v>石溪镇盐井村</v>
      </c>
      <c r="F150" s="13">
        <v>2021.01</v>
      </c>
      <c r="G150" s="14" t="s">
        <v>25</v>
      </c>
      <c r="H150" s="13" t="str">
        <f>VLOOKUP(B150,'[2]表1  区（县）2021年衔接资金项目总表'!$B$1:$M$65536,11,0)</f>
        <v>石溪镇</v>
      </c>
      <c r="I150" s="13" t="str">
        <f>VLOOKUP(B150,'[2]表1  区（县）2021年衔接资金项目总表'!$B$1:$G$65536,6,0)</f>
        <v>对现有的梨子果园进行80亩的品种改良及管护（除草、施肥）</v>
      </c>
      <c r="J150" s="13">
        <f t="shared" si="4"/>
        <v>20</v>
      </c>
      <c r="K150" s="23">
        <v>20</v>
      </c>
      <c r="L150" s="42"/>
      <c r="M150" s="42"/>
      <c r="N150" s="26" t="s">
        <v>454</v>
      </c>
      <c r="O150" s="31" t="s">
        <v>455</v>
      </c>
      <c r="P150" s="42"/>
    </row>
    <row r="151" ht="123.75" spans="1:16">
      <c r="A151" s="34">
        <v>145</v>
      </c>
      <c r="B151" s="36" t="s">
        <v>456</v>
      </c>
      <c r="C151" s="13" t="str">
        <f>VLOOKUP(B151,'[2]表1  区（县）2021年衔接资金项目总表'!$B$1:$X$65536,2,0)</f>
        <v>产业项目</v>
      </c>
      <c r="D151" s="13" t="s">
        <v>23</v>
      </c>
      <c r="E151" s="13" t="str">
        <f>VLOOKUP(B151,'[3]附表1 项目库备案表'!$B:$G,6,0)</f>
        <v>永安村5社</v>
      </c>
      <c r="F151" s="13">
        <v>2021.01</v>
      </c>
      <c r="G151" s="14" t="s">
        <v>25</v>
      </c>
      <c r="H151" s="13" t="str">
        <f>VLOOKUP(B151,'[2]表1  区（县）2021年衔接资金项目总表'!$B$1:$M$65536,11,0)</f>
        <v>南平镇</v>
      </c>
      <c r="I151" s="13" t="str">
        <f>VLOOKUP(B151,'[2]表1  区（县）2021年衔接资金项目总表'!$B$1:$G$65536,6,0)</f>
        <v>1.安装围栏1200米，材料加人工200元/米，需要资金24万元；2.安装PE水管2300米，合计72800元.</v>
      </c>
      <c r="J151" s="13">
        <f t="shared" si="4"/>
        <v>20</v>
      </c>
      <c r="K151" s="23">
        <v>20</v>
      </c>
      <c r="L151" s="42"/>
      <c r="M151" s="42"/>
      <c r="N151" s="26" t="s">
        <v>457</v>
      </c>
      <c r="O151" s="30" t="s">
        <v>458</v>
      </c>
      <c r="P151" s="42"/>
    </row>
    <row r="152" ht="202.5" spans="1:16">
      <c r="A152" s="34">
        <v>146</v>
      </c>
      <c r="B152" s="36" t="s">
        <v>459</v>
      </c>
      <c r="C152" s="13" t="str">
        <f>VLOOKUP(B152,'[2]表1  区（县）2021年衔接资金项目总表'!$B$1:$X$65536,2,0)</f>
        <v>产业项目</v>
      </c>
      <c r="D152" s="13" t="s">
        <v>23</v>
      </c>
      <c r="E152" s="13" t="str">
        <f>VLOOKUP(B152,'[3]附表1 项目库备案表'!$B:$G,6,0)</f>
        <v>永安村2社</v>
      </c>
      <c r="F152" s="13">
        <v>2021.01</v>
      </c>
      <c r="G152" s="14" t="s">
        <v>25</v>
      </c>
      <c r="H152" s="13" t="str">
        <f>VLOOKUP(B152,'[2]表1  区（县）2021年衔接资金项目总表'!$B$1:$M$65536,11,0)</f>
        <v>南平镇</v>
      </c>
      <c r="I152" s="13" t="str">
        <f>VLOOKUP(B152,'[2]表1  区（县）2021年衔接资金项目总表'!$B$1:$G$65536,6,0)</f>
        <v>1.新建排洪灌溉渠2240米；2.新建人行便道2000米；3.新建灌溉蓄水池1口50立方米，Φ8及以上钢筋，筋间距不大于20cm*20cm，池壁厚度不小于20cm，池底厚不小于15cm，混凝土标号为C20；3.外墙抹灰1400平方米；4.外墙喷漆2129.5平方米；5.生产便道300平方米；6.生产用房屋顶提档升级2200平方米。</v>
      </c>
      <c r="J152" s="13">
        <f t="shared" si="4"/>
        <v>53</v>
      </c>
      <c r="K152" s="23">
        <v>53</v>
      </c>
      <c r="L152" s="42"/>
      <c r="M152" s="42"/>
      <c r="N152" s="26" t="s">
        <v>460</v>
      </c>
      <c r="O152" s="30" t="s">
        <v>461</v>
      </c>
      <c r="P152" s="42"/>
    </row>
    <row r="153" ht="86.25" spans="1:16">
      <c r="A153" s="34">
        <v>147</v>
      </c>
      <c r="B153" s="36" t="s">
        <v>462</v>
      </c>
      <c r="C153" s="13" t="str">
        <f>VLOOKUP(B153,'[2]表1  区（县）2021年衔接资金项目总表'!$B$1:$X$65536,2,0)</f>
        <v>产业项目</v>
      </c>
      <c r="D153" s="13" t="s">
        <v>23</v>
      </c>
      <c r="E153" s="13" t="str">
        <f>VLOOKUP(B153,'[3]附表1 项目库备案表'!$B:$G,6,0)</f>
        <v>南平镇永安村</v>
      </c>
      <c r="F153" s="13">
        <v>2021.01</v>
      </c>
      <c r="G153" s="14" t="s">
        <v>25</v>
      </c>
      <c r="H153" s="13" t="str">
        <f>VLOOKUP(B153,'[2]表1  区（县）2021年衔接资金项目总表'!$B$1:$M$65536,11,0)</f>
        <v>南平镇</v>
      </c>
      <c r="I153" s="13" t="str">
        <f>VLOOKUP(B153,'[2]表1  区（县）2021年衔接资金项目总表'!$B$1:$G$65536,6,0)</f>
        <v>新建旅游卫生厕所50平方米，制作永安村旅游标识标牌</v>
      </c>
      <c r="J153" s="13">
        <f t="shared" si="4"/>
        <v>40</v>
      </c>
      <c r="K153" s="23">
        <v>40</v>
      </c>
      <c r="L153" s="42"/>
      <c r="M153" s="42"/>
      <c r="N153" s="26" t="s">
        <v>463</v>
      </c>
      <c r="O153" s="30" t="s">
        <v>461</v>
      </c>
      <c r="P153" s="42"/>
    </row>
    <row r="154" ht="86.25" spans="1:16">
      <c r="A154" s="34">
        <v>148</v>
      </c>
      <c r="B154" s="36" t="s">
        <v>464</v>
      </c>
      <c r="C154" s="13" t="str">
        <f>VLOOKUP(B154,'[2]表1  区（县）2021年衔接资金项目总表'!$B$1:$X$65536,2,0)</f>
        <v>产业项目</v>
      </c>
      <c r="D154" s="13" t="s">
        <v>23</v>
      </c>
      <c r="E154" s="13" t="str">
        <f>VLOOKUP(B154,'[3]附表1 项目库备案表'!$B:$G,6,0)</f>
        <v>南平镇永安村</v>
      </c>
      <c r="F154" s="13">
        <v>2021.01</v>
      </c>
      <c r="G154" s="14" t="s">
        <v>25</v>
      </c>
      <c r="H154" s="13" t="str">
        <f>VLOOKUP(B154,'[2]表1  区（县）2021年衔接资金项目总表'!$B$1:$M$65536,11,0)</f>
        <v>南平镇</v>
      </c>
      <c r="I154" s="13" t="str">
        <f>VLOOKUP(B154,'[2]表1  区（县）2021年衔接资金项目总表'!$B$1:$G$65536,6,0)</f>
        <v>对现已路面进行彩色混凝土硬化，长500米，平均宽度4.5米，彩色混凝土厚0.8cm。</v>
      </c>
      <c r="J154" s="13">
        <f t="shared" si="4"/>
        <v>30.5</v>
      </c>
      <c r="K154" s="23">
        <v>30.5</v>
      </c>
      <c r="L154" s="42"/>
      <c r="M154" s="42"/>
      <c r="N154" s="26" t="s">
        <v>465</v>
      </c>
      <c r="O154" s="30" t="s">
        <v>461</v>
      </c>
      <c r="P154" s="42"/>
    </row>
    <row r="155" ht="135.75" spans="1:16">
      <c r="A155" s="34">
        <v>149</v>
      </c>
      <c r="B155" s="36" t="s">
        <v>466</v>
      </c>
      <c r="C155" s="13" t="str">
        <f>VLOOKUP(B155,'[2]表1  区（县）2021年衔接资金项目总表'!$B$1:$X$65536,2,0)</f>
        <v>产业项目</v>
      </c>
      <c r="D155" s="13" t="s">
        <v>23</v>
      </c>
      <c r="E155" s="13" t="s">
        <v>467</v>
      </c>
      <c r="F155" s="13">
        <v>2021.01</v>
      </c>
      <c r="G155" s="14" t="s">
        <v>25</v>
      </c>
      <c r="H155" s="13" t="str">
        <f>VLOOKUP(B155,'[2]表1  区（县）2021年衔接资金项目总表'!$B$1:$M$65536,11,0)</f>
        <v>南平镇</v>
      </c>
      <c r="I155" s="13" t="str">
        <f>VLOOKUP(B155,'[2]表1  区（县）2021年衔接资金项目总表'!$B$1:$G$65536,6,0)</f>
        <v>1.安装肥水一体化全自动反冲洗设备及管道设施，需资金12万元。2.修建耕作便道500米，C20标准，10cm厚，1米宽，需要资金3万元。3.购买铺设防草布35亩，需资金7万元。</v>
      </c>
      <c r="J155" s="13">
        <f t="shared" si="4"/>
        <v>14</v>
      </c>
      <c r="K155" s="23">
        <v>14</v>
      </c>
      <c r="L155" s="42"/>
      <c r="M155" s="42"/>
      <c r="N155" s="26" t="s">
        <v>468</v>
      </c>
      <c r="O155" s="30" t="s">
        <v>469</v>
      </c>
      <c r="P155" s="42"/>
    </row>
    <row r="156" ht="67.5" spans="1:16">
      <c r="A156" s="34">
        <v>150</v>
      </c>
      <c r="B156" s="36" t="s">
        <v>470</v>
      </c>
      <c r="C156" s="13" t="str">
        <f>VLOOKUP(B156,'[2]表1  区（县）2021年衔接资金项目总表'!$B$1:$X$65536,2,0)</f>
        <v>村基础设施</v>
      </c>
      <c r="D156" s="13" t="s">
        <v>23</v>
      </c>
      <c r="E156" s="13" t="str">
        <f>VLOOKUP(B156,'[3]附表1 项目库备案表'!$B:$G,6,0)</f>
        <v>银杏村1社</v>
      </c>
      <c r="F156" s="13">
        <v>2021.01</v>
      </c>
      <c r="G156" s="14" t="s">
        <v>25</v>
      </c>
      <c r="H156" s="13" t="str">
        <f>VLOOKUP(B156,'[2]表1  区（县）2021年衔接资金项目总表'!$B$1:$M$65536,11,0)</f>
        <v>德隆镇</v>
      </c>
      <c r="I156" s="13" t="str">
        <f>VLOOKUP(B156,'[2]表1  区（县）2021年衔接资金项目总表'!$B$1:$G$65536,6,0)</f>
        <v>   在银杏村1社新建水池：1、（小地名：石腾河沟）修建取水池1口（1立方米），蓄水池1口（20立方米），安装饮水管道32管1500米。2、 (小地名：大河沟)新建取水池1口（1立方米），蓄水池1口(小地名:毛坡)20立方米 ），安装饮水管道32管1500米。                                </v>
      </c>
      <c r="J156" s="13">
        <f t="shared" si="4"/>
        <v>12</v>
      </c>
      <c r="K156" s="23">
        <v>12</v>
      </c>
      <c r="L156" s="42"/>
      <c r="M156" s="42"/>
      <c r="N156" s="47" t="s">
        <v>471</v>
      </c>
      <c r="O156" s="31" t="s">
        <v>472</v>
      </c>
      <c r="P156" s="42"/>
    </row>
    <row r="157" ht="81" spans="1:16">
      <c r="A157" s="34">
        <v>151</v>
      </c>
      <c r="B157" s="36" t="s">
        <v>473</v>
      </c>
      <c r="C157" s="13" t="str">
        <f>VLOOKUP(B157,'[2]表1  区（县）2021年衔接资金项目总表'!$B$1:$X$65536,2,0)</f>
        <v>村基础设施</v>
      </c>
      <c r="D157" s="13" t="s">
        <v>23</v>
      </c>
      <c r="E157" s="13" t="str">
        <f>VLOOKUP(B157,'[3]附表1 项目库备案表'!$B:$G,6,0)</f>
        <v>银杏村</v>
      </c>
      <c r="F157" s="13">
        <v>2021.01</v>
      </c>
      <c r="G157" s="14" t="s">
        <v>25</v>
      </c>
      <c r="H157" s="13" t="str">
        <f>VLOOKUP(B157,'[2]表1  区（县）2021年衔接资金项目总表'!$B$1:$M$65536,11,0)</f>
        <v>德隆镇</v>
      </c>
      <c r="I157" s="13" t="str">
        <f>VLOOKUP(B157,'[2]表1  区（县）2021年衔接资金项目总表'!$B$1:$G$65536,6,0)</f>
        <v>在银杏村通村公路沿线维修堡坎200立方米。</v>
      </c>
      <c r="J157" s="13">
        <f t="shared" si="4"/>
        <v>7</v>
      </c>
      <c r="K157" s="23">
        <v>7</v>
      </c>
      <c r="L157" s="42"/>
      <c r="M157" s="42"/>
      <c r="N157" s="48" t="s">
        <v>474</v>
      </c>
      <c r="O157" s="31" t="s">
        <v>475</v>
      </c>
      <c r="P157" s="42"/>
    </row>
    <row r="158" ht="75" spans="1:16">
      <c r="A158" s="34">
        <v>152</v>
      </c>
      <c r="B158" s="36" t="s">
        <v>476</v>
      </c>
      <c r="C158" s="13" t="str">
        <f>VLOOKUP(B158,'[2]表1  区（县）2021年衔接资金项目总表'!$B$1:$X$65536,2,0)</f>
        <v>村基础设施</v>
      </c>
      <c r="D158" s="13" t="s">
        <v>23</v>
      </c>
      <c r="E158" s="13" t="str">
        <f>VLOOKUP(B158,'[3]附表1 项目库备案表'!$B:$G,6,0)</f>
        <v>山水村4、5组</v>
      </c>
      <c r="F158" s="13">
        <v>2021.01</v>
      </c>
      <c r="G158" s="14" t="s">
        <v>25</v>
      </c>
      <c r="H158" s="13" t="str">
        <f>VLOOKUP(B158,'[2]表1  区（县）2021年衔接资金项目总表'!$B$1:$M$65536,11,0)</f>
        <v>水江镇</v>
      </c>
      <c r="I158" s="13" t="str">
        <f>VLOOKUP(B158,'[2]表1  区（县）2021年衔接资金项目总表'!$B$1:$G$65536,6,0)</f>
        <v>扩宽水洞煤矿至杨家湾公路，新开挖路基2.5米，油化公路3公里，宽6.5米。</v>
      </c>
      <c r="J158" s="13">
        <f t="shared" si="4"/>
        <v>160</v>
      </c>
      <c r="K158" s="23">
        <v>160</v>
      </c>
      <c r="L158" s="42"/>
      <c r="M158" s="42"/>
      <c r="N158" s="26" t="s">
        <v>477</v>
      </c>
      <c r="O158" s="30" t="s">
        <v>478</v>
      </c>
      <c r="P158" s="42"/>
    </row>
    <row r="159" ht="84.75" spans="1:16">
      <c r="A159" s="34">
        <v>153</v>
      </c>
      <c r="B159" s="36" t="s">
        <v>479</v>
      </c>
      <c r="C159" s="13" t="str">
        <f>VLOOKUP(B159,'[2]表1  区（县）2021年衔接资金项目总表'!$B$1:$X$65536,2,0)</f>
        <v>村基础设施</v>
      </c>
      <c r="D159" s="13" t="s">
        <v>23</v>
      </c>
      <c r="E159" s="13" t="str">
        <f>VLOOKUP(B159,'[3]附表1 项目库备案表'!$B:$G,6,0)</f>
        <v>龙山村</v>
      </c>
      <c r="F159" s="13">
        <v>2021.01</v>
      </c>
      <c r="G159" s="14" t="s">
        <v>25</v>
      </c>
      <c r="H159" s="13" t="str">
        <f>VLOOKUP(B159,'[2]表1  区（县）2021年衔接资金项目总表'!$B$1:$M$65536,11,0)</f>
        <v>金山镇</v>
      </c>
      <c r="I159" s="13" t="str">
        <f>VLOOKUP(B159,'[2]表1  区（县）2021年衔接资金项目总表'!$B$1:$G$65536,6,0)</f>
        <v>维修整治龙山村道路1公里。</v>
      </c>
      <c r="J159" s="13">
        <f t="shared" si="4"/>
        <v>100</v>
      </c>
      <c r="K159" s="23">
        <v>100</v>
      </c>
      <c r="L159" s="42"/>
      <c r="M159" s="42"/>
      <c r="N159" s="26" t="s">
        <v>480</v>
      </c>
      <c r="O159" s="30" t="s">
        <v>481</v>
      </c>
      <c r="P159" s="42"/>
    </row>
    <row r="160" ht="159.75" spans="1:16">
      <c r="A160" s="34">
        <v>154</v>
      </c>
      <c r="B160" s="36" t="s">
        <v>482</v>
      </c>
      <c r="C160" s="13" t="str">
        <f>VLOOKUP(B160,'[2]表1  区（县）2021年衔接资金项目总表'!$B$1:$X$65536,2,0)</f>
        <v>村基础设施</v>
      </c>
      <c r="D160" s="13" t="s">
        <v>23</v>
      </c>
      <c r="E160" s="13" t="str">
        <f>VLOOKUP(B160,'[3]附表1 项目库备案表'!$B:$G,6,0)</f>
        <v>乾丰镇农化村</v>
      </c>
      <c r="F160" s="13">
        <v>2021.01</v>
      </c>
      <c r="G160" s="14" t="s">
        <v>25</v>
      </c>
      <c r="H160" s="13" t="str">
        <f>VLOOKUP(B160,'[2]表1  区（县）2021年衔接资金项目总表'!$B$1:$M$65536,11,0)</f>
        <v>乾丰镇</v>
      </c>
      <c r="I160" s="13" t="str">
        <f>VLOOKUP(B160,'[2]表1  区（县）2021年衔接资金项目总表'!$B$1:$G$65536,6,0)</f>
        <v>硬化农化村6组大岚垭至永葆湾长720米，农化村6组永葆湾至农化村7组桂花屋机长815米，合计长1535米，宽4.5米，厚0.2米。</v>
      </c>
      <c r="J160" s="13">
        <f t="shared" si="4"/>
        <v>39</v>
      </c>
      <c r="K160" s="23">
        <v>39</v>
      </c>
      <c r="L160" s="42"/>
      <c r="M160" s="42"/>
      <c r="N160" s="26" t="s">
        <v>483</v>
      </c>
      <c r="O160" s="31" t="s">
        <v>484</v>
      </c>
      <c r="P160" s="42"/>
    </row>
    <row r="161" ht="159.75" spans="1:16">
      <c r="A161" s="34">
        <v>155</v>
      </c>
      <c r="B161" s="36" t="s">
        <v>485</v>
      </c>
      <c r="C161" s="13" t="str">
        <f>VLOOKUP(B161,'[2]表1  区（县）2021年衔接资金项目总表'!$B$1:$X$65536,2,0)</f>
        <v>产业项目</v>
      </c>
      <c r="D161" s="13" t="s">
        <v>23</v>
      </c>
      <c r="E161" s="13" t="str">
        <f>VLOOKUP(B161,'[3]附表1 项目库备案表'!$B:$G,6,0)</f>
        <v>乾丰镇农化村</v>
      </c>
      <c r="F161" s="13">
        <v>2021.01</v>
      </c>
      <c r="G161" s="14" t="s">
        <v>25</v>
      </c>
      <c r="H161" s="13" t="str">
        <f>VLOOKUP(B161,'[2]表1  区（县）2021年衔接资金项目总表'!$B$1:$M$65536,11,0)</f>
        <v>乾丰镇</v>
      </c>
      <c r="I161" s="13" t="str">
        <f>VLOOKUP(B161,'[2]表1  区（县）2021年衔接资金项目总表'!$B$1:$G$65536,6,0)</f>
        <v>农化村5组硬化茶厂地坝（900㎡）、停车场（730㎡）3处及茶厂外面堡坎100立方米</v>
      </c>
      <c r="J161" s="13">
        <f t="shared" si="4"/>
        <v>22</v>
      </c>
      <c r="K161" s="23">
        <v>22</v>
      </c>
      <c r="L161" s="42"/>
      <c r="M161" s="42"/>
      <c r="N161" s="26" t="s">
        <v>486</v>
      </c>
      <c r="O161" s="31" t="s">
        <v>484</v>
      </c>
      <c r="P161" s="42"/>
    </row>
    <row r="162" ht="159.75" spans="1:16">
      <c r="A162" s="34">
        <v>156</v>
      </c>
      <c r="B162" s="36" t="s">
        <v>487</v>
      </c>
      <c r="C162" s="13" t="str">
        <f>VLOOKUP(B162,'[2]表1  区（县）2021年衔接资金项目总表'!$B$1:$X$65536,2,0)</f>
        <v>产业项目</v>
      </c>
      <c r="D162" s="13" t="s">
        <v>23</v>
      </c>
      <c r="E162" s="13" t="str">
        <f>VLOOKUP(B162,'[3]附表1 项目库备案表'!$B:$G,6,0)</f>
        <v>乾丰镇农化村</v>
      </c>
      <c r="F162" s="13">
        <v>2021.01</v>
      </c>
      <c r="G162" s="14" t="s">
        <v>25</v>
      </c>
      <c r="H162" s="13" t="str">
        <f>VLOOKUP(B162,'[2]表1  区（县）2021年衔接资金项目总表'!$B$1:$M$65536,11,0)</f>
        <v>乾丰镇</v>
      </c>
      <c r="I162" s="13" t="str">
        <f>VLOOKUP(B162,'[2]表1  区（县）2021年衔接资金项目总表'!$B$1:$G$65536,6,0)</f>
        <v>完善农化村产销中心250平方米农副产品客商产销接待配套设施设备。</v>
      </c>
      <c r="J162" s="13">
        <f t="shared" si="4"/>
        <v>28</v>
      </c>
      <c r="K162" s="23">
        <v>28</v>
      </c>
      <c r="L162" s="42"/>
      <c r="M162" s="42"/>
      <c r="N162" s="26" t="s">
        <v>486</v>
      </c>
      <c r="O162" s="31" t="s">
        <v>484</v>
      </c>
      <c r="P162" s="42"/>
    </row>
    <row r="163" ht="159.75" spans="1:16">
      <c r="A163" s="34">
        <v>157</v>
      </c>
      <c r="B163" s="36" t="s">
        <v>488</v>
      </c>
      <c r="C163" s="13" t="str">
        <f>VLOOKUP(B163,'[2]表1  区（县）2021年衔接资金项目总表'!$B$1:$X$65536,2,0)</f>
        <v>产业项目</v>
      </c>
      <c r="D163" s="13" t="s">
        <v>23</v>
      </c>
      <c r="E163" s="13" t="str">
        <f>VLOOKUP(B163,'[3]附表1 项目库备案表'!$B:$G,6,0)</f>
        <v>乾丰镇农化村</v>
      </c>
      <c r="F163" s="13">
        <v>2021.01</v>
      </c>
      <c r="G163" s="14" t="s">
        <v>25</v>
      </c>
      <c r="H163" s="13" t="str">
        <f>VLOOKUP(B163,'[2]表1  区（县）2021年衔接资金项目总表'!$B$1:$M$65536,11,0)</f>
        <v>乾丰镇</v>
      </c>
      <c r="I163" s="13" t="str">
        <f>VLOOKUP(B163,'[2]表1  区（县）2021年衔接资金项目总表'!$B$1:$G$65536,6,0)</f>
        <v>农化村5组种植蜂糖李50亩（购置种苗3600株、栽植、管护、除草）</v>
      </c>
      <c r="J163" s="13">
        <f t="shared" si="4"/>
        <v>10</v>
      </c>
      <c r="K163" s="23">
        <v>10</v>
      </c>
      <c r="L163" s="42"/>
      <c r="M163" s="42"/>
      <c r="N163" s="26" t="s">
        <v>489</v>
      </c>
      <c r="O163" s="31" t="s">
        <v>484</v>
      </c>
      <c r="P163" s="42"/>
    </row>
    <row r="164" ht="98.25" spans="1:16">
      <c r="A164" s="34">
        <v>158</v>
      </c>
      <c r="B164" s="36" t="s">
        <v>490</v>
      </c>
      <c r="C164" s="13" t="str">
        <f>VLOOKUP(B164,'[2]表1  区（县）2021年衔接资金项目总表'!$B$1:$X$65536,2,0)</f>
        <v>产业项目</v>
      </c>
      <c r="D164" s="13" t="s">
        <v>23</v>
      </c>
      <c r="E164" s="13" t="str">
        <f>VLOOKUP(B164,'[3]附表1 项目库备案表'!$B:$G,6,0)</f>
        <v>头渡镇</v>
      </c>
      <c r="F164" s="13">
        <v>2021.01</v>
      </c>
      <c r="G164" s="14" t="s">
        <v>25</v>
      </c>
      <c r="H164" s="13" t="str">
        <f>VLOOKUP(B164,'[2]表1  区（县）2021年衔接资金项目总表'!$B$1:$M$65536,11,0)</f>
        <v>头渡镇</v>
      </c>
      <c r="I164" s="13" t="str">
        <f>VLOOKUP(B164,'[2]表1  区（县）2021年衔接资金项目总表'!$B$1:$G$65536,6,0)</f>
        <v>在前星1、2、3社发展连片精品水稻连片示范200亩。</v>
      </c>
      <c r="J164" s="13">
        <f t="shared" si="4"/>
        <v>25</v>
      </c>
      <c r="K164" s="23">
        <v>25</v>
      </c>
      <c r="L164" s="42"/>
      <c r="M164" s="42"/>
      <c r="N164" s="26" t="s">
        <v>491</v>
      </c>
      <c r="O164" s="30" t="s">
        <v>492</v>
      </c>
      <c r="P164" s="42"/>
    </row>
    <row r="165" ht="98.25" spans="1:16">
      <c r="A165" s="34">
        <v>159</v>
      </c>
      <c r="B165" s="37" t="s">
        <v>493</v>
      </c>
      <c r="C165" s="13" t="str">
        <f>VLOOKUP(B165,'[2]表1  区（县）2021年衔接资金项目总表'!$B$1:$X$65536,2,0)</f>
        <v>村基础设施</v>
      </c>
      <c r="D165" s="13" t="s">
        <v>23</v>
      </c>
      <c r="E165" s="13" t="s">
        <v>494</v>
      </c>
      <c r="F165" s="13">
        <v>2021.01</v>
      </c>
      <c r="G165" s="14" t="s">
        <v>25</v>
      </c>
      <c r="H165" s="13" t="str">
        <f>VLOOKUP(B165,'[2]表1  区（县）2021年衔接资金项目总表'!$B$1:$M$65536,11,0)</f>
        <v>头渡镇</v>
      </c>
      <c r="I165" s="13" t="str">
        <f>VLOOKUP(B165,'[2]表1  区（县）2021年衔接资金项目总表'!$B$1:$G$65536,6,0)</f>
        <v>在前星村1社、2社新建产便道3公里，入户路整治等相关建设</v>
      </c>
      <c r="J165" s="13">
        <f t="shared" si="4"/>
        <v>75</v>
      </c>
      <c r="K165" s="23">
        <v>75</v>
      </c>
      <c r="L165" s="42"/>
      <c r="M165" s="42"/>
      <c r="N165" s="26" t="s">
        <v>495</v>
      </c>
      <c r="O165" s="30" t="s">
        <v>496</v>
      </c>
      <c r="P165" s="42"/>
    </row>
    <row r="166" ht="84.75" spans="1:16">
      <c r="A166" s="34">
        <v>160</v>
      </c>
      <c r="B166" s="36" t="s">
        <v>497</v>
      </c>
      <c r="C166" s="13" t="str">
        <f>VLOOKUP(B166,'[2]表1  区（县）2021年衔接资金项目总表'!$B$1:$X$65536,2,0)</f>
        <v>村基础设施</v>
      </c>
      <c r="D166" s="13" t="s">
        <v>23</v>
      </c>
      <c r="E166" s="13" t="str">
        <f>VLOOKUP(B166,'[3]附表1 项目库备案表'!$B:$G,6,0)</f>
        <v>黎香湖镇</v>
      </c>
      <c r="F166" s="13">
        <v>2021.01</v>
      </c>
      <c r="G166" s="14" t="s">
        <v>25</v>
      </c>
      <c r="H166" s="13" t="str">
        <f>VLOOKUP(B166,'[2]表1  区（县）2021年衔接资金项目总表'!$B$1:$M$65536,11,0)</f>
        <v>黎香湖镇</v>
      </c>
      <c r="I166" s="13" t="str">
        <f>VLOOKUP(B166,'[2]表1  区（县）2021年衔接资金项目总表'!$B$1:$G$65536,6,0)</f>
        <v>硬化杨家核桃湾-石堡屋基公路0.6公里，宽4.5米。石门垭口-胡泽生房子，王光华房子-大院子，中海苗圃-九石坝，垭口公路-何家湾，奶牛场-大田沟，大田沟-中岗，原慈竹学校-赵志能房子，杨超明房子-刘昌合房子，南太路-半坡，沙湾-杨家屋基，观音岩-黄金扁，上芋河湾-舒焱彬房子，农耕博物馆-陈家湾，石坝岚丫-林官丫公路5.9公里，宽3.5米。</v>
      </c>
      <c r="J166" s="13">
        <f t="shared" si="4"/>
        <v>110</v>
      </c>
      <c r="K166" s="23">
        <v>110</v>
      </c>
      <c r="L166" s="42"/>
      <c r="M166" s="42"/>
      <c r="N166" s="26" t="s">
        <v>498</v>
      </c>
      <c r="O166" s="30" t="s">
        <v>499</v>
      </c>
      <c r="P166" s="42"/>
    </row>
    <row r="167" ht="81" spans="1:16">
      <c r="A167" s="34">
        <v>161</v>
      </c>
      <c r="B167" s="37" t="s">
        <v>500</v>
      </c>
      <c r="C167" s="13" t="str">
        <f>VLOOKUP(B167,'[2]表1  区（县）2021年衔接资金项目总表'!$B$1:$X$65536,2,0)</f>
        <v>村基础设施</v>
      </c>
      <c r="D167" s="13" t="s">
        <v>23</v>
      </c>
      <c r="E167" s="13" t="s">
        <v>501</v>
      </c>
      <c r="F167" s="13">
        <v>2021.01</v>
      </c>
      <c r="G167" s="14" t="s">
        <v>25</v>
      </c>
      <c r="H167" s="13" t="str">
        <f>VLOOKUP(B167,'[2]表1  区（县）2021年衔接资金项目总表'!$B$1:$M$65536,11,0)</f>
        <v>中桥乡</v>
      </c>
      <c r="I167" s="13" t="str">
        <f>VLOOKUP(B167,'[2]表1  区（县）2021年衔接资金项目总表'!$B$1:$G$65536,6,0)</f>
        <v>整治王家沟山坪塘：浆砌块石内护坡340米；新建蓄水池1口5立方米</v>
      </c>
      <c r="J167" s="13">
        <f t="shared" si="4"/>
        <v>28.5</v>
      </c>
      <c r="K167" s="23">
        <v>28.5</v>
      </c>
      <c r="L167" s="42"/>
      <c r="M167" s="42"/>
      <c r="N167" s="26" t="s">
        <v>502</v>
      </c>
      <c r="O167" s="30" t="s">
        <v>503</v>
      </c>
      <c r="P167" s="42"/>
    </row>
    <row r="168" ht="62.25" spans="1:16">
      <c r="A168" s="34">
        <v>162</v>
      </c>
      <c r="B168" s="36" t="s">
        <v>504</v>
      </c>
      <c r="C168" s="13" t="str">
        <f>VLOOKUP(B168,'[2]表1  区（县）2021年衔接资金项目总表'!$B$1:$X$65536,2,0)</f>
        <v>产业项目</v>
      </c>
      <c r="D168" s="13" t="s">
        <v>23</v>
      </c>
      <c r="E168" s="13" t="str">
        <f>VLOOKUP(B168,'[3]附表1 项目库备案表'!$B:$G,6,0)</f>
        <v>水江镇古城2组</v>
      </c>
      <c r="F168" s="13">
        <v>2021.01</v>
      </c>
      <c r="G168" s="14" t="s">
        <v>25</v>
      </c>
      <c r="H168" s="13" t="str">
        <f>VLOOKUP(B168,'[2]表1  区（县）2021年衔接资金项目总表'!$B$1:$M$65536,11,0)</f>
        <v>水江镇</v>
      </c>
      <c r="I168" s="13" t="str">
        <f>VLOOKUP(B168,'[2]表1  区（县）2021年衔接资金项目总表'!$B$1:$G$65536,6,0)</f>
        <v>修建蓄水池3口800立方米；安装管道3公里。</v>
      </c>
      <c r="J168" s="13">
        <f t="shared" si="4"/>
        <v>29</v>
      </c>
      <c r="K168" s="23">
        <v>29</v>
      </c>
      <c r="L168" s="42"/>
      <c r="M168" s="42"/>
      <c r="N168" s="26" t="s">
        <v>505</v>
      </c>
      <c r="O168" s="30" t="s">
        <v>506</v>
      </c>
      <c r="P168" s="42"/>
    </row>
    <row r="169" ht="44.25" spans="1:16">
      <c r="A169" s="34">
        <v>163</v>
      </c>
      <c r="B169" s="36" t="s">
        <v>507</v>
      </c>
      <c r="C169" s="13" t="str">
        <f>VLOOKUP(B169,'[2]表1  区（县）2021年衔接资金项目总表'!$B$1:$X$65536,2,0)</f>
        <v>产业项目</v>
      </c>
      <c r="D169" s="13" t="s">
        <v>23</v>
      </c>
      <c r="E169" s="13" t="str">
        <f>VLOOKUP(B169,'[3]附表1 项目库备案表'!$B:$G,6,0)</f>
        <v>黄淦村2组</v>
      </c>
      <c r="F169" s="13">
        <v>2021.01</v>
      </c>
      <c r="G169" s="14" t="s">
        <v>25</v>
      </c>
      <c r="H169" s="13" t="str">
        <f>VLOOKUP(B169,'[2]表1  区（县）2021年衔接资金项目总表'!$B$1:$M$65536,11,0)</f>
        <v>东城街道</v>
      </c>
      <c r="I169" s="13" t="str">
        <f>VLOOKUP(B169,'[2]表1  区（县）2021年衔接资金项目总表'!$B$1:$G$65536,6,0)</f>
        <v>修建灌溉蓄水池长55米，宽35米，深2米。</v>
      </c>
      <c r="J169" s="13">
        <f t="shared" si="4"/>
        <v>15</v>
      </c>
      <c r="K169" s="23">
        <v>15</v>
      </c>
      <c r="L169" s="42"/>
      <c r="M169" s="42"/>
      <c r="N169" s="26" t="s">
        <v>508</v>
      </c>
      <c r="O169" s="31" t="s">
        <v>509</v>
      </c>
      <c r="P169" s="42"/>
    </row>
    <row r="170" ht="146.25" spans="1:16">
      <c r="A170" s="34">
        <v>164</v>
      </c>
      <c r="B170" s="37" t="s">
        <v>510</v>
      </c>
      <c r="C170" s="13" t="str">
        <f>VLOOKUP(B170,'[2]表1  区（县）2021年衔接资金项目总表'!$B$1:$X$65536,2,0)</f>
        <v>产业项目</v>
      </c>
      <c r="D170" s="13" t="s">
        <v>23</v>
      </c>
      <c r="E170" s="13" t="s">
        <v>511</v>
      </c>
      <c r="F170" s="13">
        <v>2021.01</v>
      </c>
      <c r="G170" s="14" t="s">
        <v>25</v>
      </c>
      <c r="H170" s="13" t="str">
        <f>VLOOKUP(B170,'[2]表1  区（县）2021年衔接资金项目总表'!$B$1:$M$65536,11,0)</f>
        <v>楠竹山镇</v>
      </c>
      <c r="I170" s="13" t="str">
        <f>VLOOKUP(B170,'[2]表1  区（县）2021年衔接资金项目总表'!$B$1:$G$65536,6,0)</f>
        <v>1、山平塘迎水面止水墙。基础采用C20砼防渗, 长25.5m(包括嵌岩) ，高3m, 厚0.5m。
2、山平塘迎水面上游左右岸防渗墙。浆砌块石，长30m，高6m（包括基础2m）,厚1m；止水墙，C20砼长30m,高6m（包括基础2m）, 厚0.2m。
3、涵卧管。长35m, 采用C20砼。
4、山平塘迎水面坝脚护垫。采用C15埋石砼长6m, 宽22m, 厚0.8m。
5、坝顶安全砂条石栏杆。长45m。
6、塘右侧过境人行路2.5宽、30米长、砼路面0.05米厚，1.5米宽、100米长、砼路面0.05米厚，安全防护砖墙长30米、高1.7米(包括基础0.5米)、宽0.24米。
</v>
      </c>
      <c r="J170" s="13">
        <f t="shared" si="4"/>
        <v>25</v>
      </c>
      <c r="K170" s="23">
        <v>25</v>
      </c>
      <c r="L170" s="42"/>
      <c r="M170" s="42"/>
      <c r="N170" s="26" t="s">
        <v>512</v>
      </c>
      <c r="O170" s="30" t="s">
        <v>513</v>
      </c>
      <c r="P170" s="42"/>
    </row>
    <row r="171" ht="135" spans="1:16">
      <c r="A171" s="34">
        <v>165</v>
      </c>
      <c r="B171" s="37" t="s">
        <v>514</v>
      </c>
      <c r="C171" s="13" t="str">
        <f>VLOOKUP(B171,'[2]表1  区（县）2021年衔接资金项目总表'!$B$1:$X$65536,2,0)</f>
        <v>村基础设施</v>
      </c>
      <c r="D171" s="13" t="s">
        <v>23</v>
      </c>
      <c r="E171" s="13" t="s">
        <v>515</v>
      </c>
      <c r="F171" s="13">
        <v>2021.01</v>
      </c>
      <c r="G171" s="14" t="s">
        <v>25</v>
      </c>
      <c r="H171" s="13" t="str">
        <f>VLOOKUP(B171,'[2]表1  区（县）2021年衔接资金项目总表'!$B$1:$M$65536,11,0)</f>
        <v>西城街道</v>
      </c>
      <c r="I171" s="13" t="str">
        <f>VLOOKUP(B171,'[2]表1  区（县）2021年衔接资金项目总表'!$B$1:$G$65536,6,0)</f>
        <v>供水管道安装DN300钢塑复合管2717米，DN90钢塑复合管260米，ND63塑料管386米，人工挖沟槽约1700立方米，回填约1700立方米，安装DN15表径93户。</v>
      </c>
      <c r="J171" s="13">
        <f t="shared" si="4"/>
        <v>180</v>
      </c>
      <c r="K171" s="23">
        <v>180</v>
      </c>
      <c r="L171" s="42"/>
      <c r="M171" s="42"/>
      <c r="N171" s="26" t="s">
        <v>516</v>
      </c>
      <c r="O171" s="30" t="s">
        <v>517</v>
      </c>
      <c r="P171" s="42"/>
    </row>
    <row r="172" ht="159" spans="1:16">
      <c r="A172" s="34">
        <v>166</v>
      </c>
      <c r="B172" s="37" t="s">
        <v>518</v>
      </c>
      <c r="C172" s="13" t="str">
        <f>VLOOKUP(B172,'[2]表1  区（县）2021年衔接资金项目总表'!$B$1:$X$65536,2,0)</f>
        <v>村基础设施</v>
      </c>
      <c r="D172" s="13" t="s">
        <v>23</v>
      </c>
      <c r="E172" s="13" t="s">
        <v>519</v>
      </c>
      <c r="F172" s="13">
        <v>2021.01</v>
      </c>
      <c r="G172" s="14" t="s">
        <v>25</v>
      </c>
      <c r="H172" s="13" t="str">
        <f>VLOOKUP(B172,'[2]表1  区（县）2021年衔接资金项目总表'!$B$1:$M$65536,11,0)</f>
        <v>福寿镇</v>
      </c>
      <c r="I172" s="13" t="str">
        <f>VLOOKUP(B172,'[2]表1  区（县）2021年衔接资金项目总表'!$B$1:$G$65536,6,0)</f>
        <v>维修整治蓄水池一口</v>
      </c>
      <c r="J172" s="13">
        <f t="shared" si="4"/>
        <v>5</v>
      </c>
      <c r="K172" s="23">
        <v>5</v>
      </c>
      <c r="L172" s="42"/>
      <c r="M172" s="42"/>
      <c r="N172" s="26" t="s">
        <v>520</v>
      </c>
      <c r="O172" s="31" t="s">
        <v>521</v>
      </c>
      <c r="P172" s="42"/>
    </row>
    <row r="173" ht="98.25" spans="1:16">
      <c r="A173" s="34">
        <v>167</v>
      </c>
      <c r="B173" s="36" t="s">
        <v>522</v>
      </c>
      <c r="C173" s="13" t="str">
        <f>VLOOKUP(B173,'[2]表1  区（县）2021年衔接资金项目总表'!$B$1:$X$65536,2,0)</f>
        <v>村基础设施</v>
      </c>
      <c r="D173" s="13" t="s">
        <v>23</v>
      </c>
      <c r="E173" s="13" t="str">
        <f>VLOOKUP(B173,'[3]附表1 项目库备案表'!$B:$G,6,0)</f>
        <v>峰岩乡峰中村</v>
      </c>
      <c r="F173" s="13">
        <v>2021.01</v>
      </c>
      <c r="G173" s="14" t="s">
        <v>25</v>
      </c>
      <c r="H173" s="13" t="str">
        <f>VLOOKUP(B173,'[2]表1  区（县）2021年衔接资金项目总表'!$B$1:$M$65536,11,0)</f>
        <v>峰岩乡</v>
      </c>
      <c r="I173" s="13" t="str">
        <f>VLOOKUP(B173,'[2]表1  区（县）2021年衔接资金项目总表'!$B$1:$G$65536,6,0)</f>
        <v>用C30砼硬化宽4.5米、厚0.2米、长2860米路段。</v>
      </c>
      <c r="J173" s="13">
        <f t="shared" si="4"/>
        <v>42</v>
      </c>
      <c r="K173" s="23">
        <v>42</v>
      </c>
      <c r="L173" s="42"/>
      <c r="M173" s="42"/>
      <c r="N173" s="26" t="s">
        <v>523</v>
      </c>
      <c r="O173" s="30" t="s">
        <v>131</v>
      </c>
      <c r="P173" s="42"/>
    </row>
    <row r="174" ht="84" spans="1:16">
      <c r="A174" s="34">
        <v>168</v>
      </c>
      <c r="B174" s="37" t="s">
        <v>524</v>
      </c>
      <c r="C174" s="13" t="str">
        <f>VLOOKUP(B174,'[2]表1  区（县）2021年衔接资金项目总表'!$B$1:$X$65536,2,0)</f>
        <v>村基础设施</v>
      </c>
      <c r="D174" s="13" t="s">
        <v>23</v>
      </c>
      <c r="E174" s="13" t="s">
        <v>525</v>
      </c>
      <c r="F174" s="13">
        <v>2021.01</v>
      </c>
      <c r="G174" s="14" t="s">
        <v>25</v>
      </c>
      <c r="H174" s="13" t="str">
        <f>VLOOKUP(B174,'[2]表1  区（县）2021年衔接资金项目总表'!$B$1:$M$65536,11,0)</f>
        <v>古花镇</v>
      </c>
      <c r="I174" s="13" t="str">
        <f>VLOOKUP(B174,'[2]表1  区（县）2021年衔接资金项目总表'!$B$1:$G$65536,6,0)</f>
        <v>河提维修整治240米</v>
      </c>
      <c r="J174" s="13">
        <f t="shared" si="4"/>
        <v>70</v>
      </c>
      <c r="K174" s="23">
        <v>70</v>
      </c>
      <c r="L174" s="42"/>
      <c r="M174" s="42"/>
      <c r="N174" s="26" t="s">
        <v>526</v>
      </c>
      <c r="O174" s="31" t="s">
        <v>527</v>
      </c>
      <c r="P174" s="42"/>
    </row>
    <row r="175" ht="123.75" spans="1:16">
      <c r="A175" s="34">
        <v>169</v>
      </c>
      <c r="B175" s="36" t="s">
        <v>528</v>
      </c>
      <c r="C175" s="13" t="str">
        <f>VLOOKUP(B175,'[2]表1  区（县）2021年衔接资金项目总表'!$B$1:$X$65536,2,0)</f>
        <v>村基础设施</v>
      </c>
      <c r="D175" s="13" t="s">
        <v>23</v>
      </c>
      <c r="E175" s="13" t="str">
        <f>VLOOKUP(B175,'[3]附表1 项目库备案表'!$B:$G,6,0)</f>
        <v>骑坪村</v>
      </c>
      <c r="F175" s="13">
        <v>2021.01</v>
      </c>
      <c r="G175" s="14" t="s">
        <v>25</v>
      </c>
      <c r="H175" s="13" t="str">
        <f>VLOOKUP(B175,'[2]表1  区（县）2021年衔接资金项目总表'!$B$1:$M$65536,11,0)</f>
        <v>河图镇</v>
      </c>
      <c r="I175" s="13" t="str">
        <f>VLOOKUP(B175,'[2]表1  区（县）2021年衔接资金项目总表'!$B$1:$G$65536,6,0)</f>
        <v>在骑坪村2组新建乡村特色农产品移动售货亭2个；结合骑坪村板栗产业和现有民宿，打造板栗基地核心区景观600平米；新建农耕雕塑2组、农事体验区200平米。</v>
      </c>
      <c r="J175" s="13">
        <f t="shared" si="4"/>
        <v>30</v>
      </c>
      <c r="K175" s="23">
        <v>30</v>
      </c>
      <c r="L175" s="42"/>
      <c r="M175" s="42"/>
      <c r="N175" s="26" t="s">
        <v>529</v>
      </c>
      <c r="O175" s="30" t="s">
        <v>530</v>
      </c>
      <c r="P175" s="42"/>
    </row>
    <row r="176" ht="111" spans="1:16">
      <c r="A176" s="34">
        <v>170</v>
      </c>
      <c r="B176" s="36" t="s">
        <v>531</v>
      </c>
      <c r="C176" s="13" t="str">
        <f>VLOOKUP(B176,'[2]表1  区（县）2021年衔接资金项目总表'!$B$1:$X$65536,2,0)</f>
        <v>村基础设施</v>
      </c>
      <c r="D176" s="13" t="s">
        <v>23</v>
      </c>
      <c r="E176" s="13" t="str">
        <f>VLOOKUP(B176,'[3]附表1 项目库备案表'!$B:$G,6,0)</f>
        <v>骑坪村</v>
      </c>
      <c r="F176" s="13">
        <v>2021.01</v>
      </c>
      <c r="G176" s="14" t="s">
        <v>25</v>
      </c>
      <c r="H176" s="13" t="str">
        <f>VLOOKUP(B176,'[2]表1  区（县）2021年衔接资金项目总表'!$B$1:$M$65536,11,0)</f>
        <v>河图镇</v>
      </c>
      <c r="I176" s="13" t="str">
        <f>VLOOKUP(B176,'[2]表1  区（县）2021年衔接资金项目总表'!$B$1:$G$65536,6,0)</f>
        <v>安装人饮管网8000米（包括开挖、回填），28.85元/米，需资金23.08万元；安装水表、表前阀、表后阀120户，160元/户，需资金1.92万元。共需资金25万元。</v>
      </c>
      <c r="J176" s="13">
        <f t="shared" si="4"/>
        <v>25</v>
      </c>
      <c r="K176" s="23">
        <v>25</v>
      </c>
      <c r="L176" s="42"/>
      <c r="M176" s="42"/>
      <c r="N176" s="26" t="s">
        <v>532</v>
      </c>
      <c r="O176" s="30" t="s">
        <v>533</v>
      </c>
      <c r="P176" s="42"/>
    </row>
    <row r="177" ht="72.75" spans="1:16">
      <c r="A177" s="34">
        <v>171</v>
      </c>
      <c r="B177" s="36" t="s">
        <v>534</v>
      </c>
      <c r="C177" s="13" t="str">
        <f>VLOOKUP(B177,'[2]表1  区（县）2021年衔接资金项目总表'!$B$1:$X$65536,2,0)</f>
        <v>项目管理费</v>
      </c>
      <c r="D177" s="13" t="s">
        <v>23</v>
      </c>
      <c r="E177" s="13" t="str">
        <f>VLOOKUP(B177,'[3]附表1 项目库备案表'!$B:$G,6,0)</f>
        <v>南川区34个镇街，244个村社</v>
      </c>
      <c r="F177" s="13">
        <v>2021.01</v>
      </c>
      <c r="G177" s="14" t="s">
        <v>25</v>
      </c>
      <c r="H177" s="13" t="str">
        <f>VLOOKUP(B177,'[2]表1  区（县）2021年衔接资金项目总表'!$B$1:$M$65536,11,0)</f>
        <v>全区</v>
      </c>
      <c r="I177" s="13" t="str">
        <f>VLOOKUP(B177,'[2]表1  区（县）2021年衔接资金项目总表'!$B$1:$G$65536,6,0)</f>
        <v>按照不超过1%的比例从衔接资金中统筹安排项目管理费，由县级使用。项目管理费主要用于项目前期设计、评审、招标、监理以及验收等与项目管理相关的支出</v>
      </c>
      <c r="J177" s="13">
        <f t="shared" si="4"/>
        <v>20</v>
      </c>
      <c r="K177" s="23">
        <v>20</v>
      </c>
      <c r="L177" s="42"/>
      <c r="M177" s="42"/>
      <c r="N177" s="26" t="s">
        <v>39</v>
      </c>
      <c r="O177" s="31" t="s">
        <v>535</v>
      </c>
      <c r="P177" s="42"/>
    </row>
    <row r="178" ht="61.5" spans="1:16">
      <c r="A178" s="34">
        <v>172</v>
      </c>
      <c r="B178" s="36" t="s">
        <v>536</v>
      </c>
      <c r="C178" s="13" t="str">
        <f>VLOOKUP(B178,'[2]表1  区（县）2021年衔接资金项目总表'!$B$1:$X$65536,2,0)</f>
        <v>教育扶贫</v>
      </c>
      <c r="D178" s="13" t="s">
        <v>23</v>
      </c>
      <c r="E178" s="13" t="str">
        <f>VLOOKUP(B178,'[3]附表1 项目库备案表'!$B:$G,6,0)</f>
        <v>南川区34个镇街，244个村社</v>
      </c>
      <c r="F178" s="13">
        <v>2021.01</v>
      </c>
      <c r="G178" s="14" t="s">
        <v>25</v>
      </c>
      <c r="H178" s="13" t="str">
        <f>VLOOKUP(B178,'[2]表1  区（县）2021年衔接资金项目总表'!$B$1:$M$65536,11,0)</f>
        <v>全区</v>
      </c>
      <c r="I178" s="13" t="str">
        <f>VLOOKUP(B178,'[2]表1  区（县）2021年衔接资金项目总表'!$B$1:$G$65536,6,0)</f>
        <v>培训致富带头人522人</v>
      </c>
      <c r="J178" s="13">
        <f t="shared" si="4"/>
        <v>22.6</v>
      </c>
      <c r="K178" s="23">
        <v>22.6</v>
      </c>
      <c r="L178" s="42"/>
      <c r="M178" s="42"/>
      <c r="N178" s="26" t="s">
        <v>537</v>
      </c>
      <c r="O178" s="30" t="s">
        <v>538</v>
      </c>
      <c r="P178" s="42"/>
    </row>
    <row r="179" ht="94.5" spans="1:16">
      <c r="A179" s="34">
        <v>173</v>
      </c>
      <c r="B179" s="36" t="s">
        <v>539</v>
      </c>
      <c r="C179" s="13" t="str">
        <f>VLOOKUP(B179,'[2]表1  区（县）2021年衔接资金项目总表'!$B$1:$X$65536,2,0)</f>
        <v>其他</v>
      </c>
      <c r="D179" s="13" t="s">
        <v>23</v>
      </c>
      <c r="E179" s="13" t="str">
        <f>VLOOKUP(B179,'[3]附表1 项目库备案表'!$B:$G,6,0)</f>
        <v>南川区34个镇街，244个村社</v>
      </c>
      <c r="F179" s="13">
        <v>2021.01</v>
      </c>
      <c r="G179" s="14" t="s">
        <v>25</v>
      </c>
      <c r="H179" s="13" t="str">
        <f>VLOOKUP(B179,'[2]表1  区（县）2021年衔接资金项目总表'!$B$1:$M$65536,11,0)</f>
        <v>全区</v>
      </c>
      <c r="I179" s="13" t="str">
        <f>VLOOKUP(B179,'[2]表1  区（县）2021年衔接资金项目总表'!$B$1:$G$65536,6,0)</f>
        <v>安排用于产业发展、小额信贷贴息、生产经营和劳动技能培训、公益岗位补助等</v>
      </c>
      <c r="J179" s="13">
        <f t="shared" si="4"/>
        <v>49</v>
      </c>
      <c r="K179" s="23">
        <v>49</v>
      </c>
      <c r="L179" s="42"/>
      <c r="M179" s="42"/>
      <c r="N179" s="26" t="s">
        <v>540</v>
      </c>
      <c r="O179" s="31" t="s">
        <v>541</v>
      </c>
      <c r="P179" s="42"/>
    </row>
    <row r="180" ht="72.75" spans="1:16">
      <c r="A180" s="34">
        <v>174</v>
      </c>
      <c r="B180" s="36" t="s">
        <v>542</v>
      </c>
      <c r="C180" s="13" t="str">
        <f>VLOOKUP(B180,'[2]表1  区（县）2021年衔接资金项目总表'!$B$1:$X$65536,2,0)</f>
        <v>就业扶贫</v>
      </c>
      <c r="D180" s="13" t="s">
        <v>23</v>
      </c>
      <c r="E180" s="13" t="str">
        <f>VLOOKUP(B180,'[3]附表1 项目库备案表'!$B:$G,6,0)</f>
        <v>南川区34个镇街，244个村社</v>
      </c>
      <c r="F180" s="13">
        <v>2021.01</v>
      </c>
      <c r="G180" s="14" t="s">
        <v>25</v>
      </c>
      <c r="H180" s="13" t="str">
        <f>VLOOKUP(B180,'[2]表1  区（县）2021年衔接资金项目总表'!$B$1:$M$65536,11,0)</f>
        <v>全区</v>
      </c>
      <c r="I180" s="13" t="str">
        <f>VLOOKUP(B180,'[2]表1  区（县）2021年衔接资金项目总表'!$B$1:$G$65536,6,0)</f>
        <v>对跨省就业的脱贫劳动力适当安排一次性交通补助</v>
      </c>
      <c r="J180" s="13">
        <f t="shared" si="4"/>
        <v>41</v>
      </c>
      <c r="K180" s="23">
        <v>41</v>
      </c>
      <c r="L180" s="42"/>
      <c r="M180" s="42"/>
      <c r="N180" s="26" t="s">
        <v>543</v>
      </c>
      <c r="O180" s="31" t="s">
        <v>544</v>
      </c>
      <c r="P180" s="42"/>
    </row>
    <row r="181" ht="123" spans="1:16">
      <c r="A181" s="34">
        <v>175</v>
      </c>
      <c r="B181" s="36" t="s">
        <v>545</v>
      </c>
      <c r="C181" s="13" t="str">
        <f>VLOOKUP(B181,'[2]表1  区（县）2021年衔接资金项目总表'!$B$1:$X$65536,2,0)</f>
        <v>生活条件改善</v>
      </c>
      <c r="D181" s="13" t="s">
        <v>23</v>
      </c>
      <c r="E181" s="13" t="str">
        <f>VLOOKUP(B181,'[3]附表1 项目库备案表'!$B:$G,6,0)</f>
        <v>南川区黎香湖镇东湖村</v>
      </c>
      <c r="F181" s="13">
        <v>2021.01</v>
      </c>
      <c r="G181" s="14" t="s">
        <v>25</v>
      </c>
      <c r="H181" s="13" t="str">
        <f>VLOOKUP(B181,'[2]表1  区（县）2021年衔接资金项目总表'!$B$1:$M$65536,11,0)</f>
        <v>黎香湖镇</v>
      </c>
      <c r="I181" s="13" t="str">
        <f>VLOOKUP(B181,'[2]表1  区（县）2021年衔接资金项目总表'!$B$1:$G$65536,6,0)</f>
        <v>安装DN110PE管2800m，不锈钢水池1座，无负压自动加压设备1套，泵房1座及供电线路。</v>
      </c>
      <c r="J181" s="13">
        <f t="shared" si="4"/>
        <v>87</v>
      </c>
      <c r="K181" s="23">
        <v>87</v>
      </c>
      <c r="L181" s="42"/>
      <c r="M181" s="42"/>
      <c r="N181" s="26" t="s">
        <v>546</v>
      </c>
      <c r="O181" s="30" t="s">
        <v>547</v>
      </c>
      <c r="P181" s="42"/>
    </row>
    <row r="182" ht="123" spans="1:16">
      <c r="A182" s="34">
        <v>176</v>
      </c>
      <c r="B182" s="37" t="s">
        <v>548</v>
      </c>
      <c r="C182" s="13" t="str">
        <f>VLOOKUP(B182,'[2]表1  区（县）2021年衔接资金项目总表'!$B$1:$X$65536,2,0)</f>
        <v>生活条件改善</v>
      </c>
      <c r="D182" s="13" t="s">
        <v>23</v>
      </c>
      <c r="E182" s="13" t="s">
        <v>549</v>
      </c>
      <c r="F182" s="13">
        <v>2021.01</v>
      </c>
      <c r="G182" s="14" t="s">
        <v>25</v>
      </c>
      <c r="H182" s="13" t="str">
        <f>VLOOKUP(B182,'[2]表1  区（县）2021年衔接资金项目总表'!$B$1:$M$65536,11,0)</f>
        <v>西城街道</v>
      </c>
      <c r="I182" s="13" t="str">
        <f>VLOOKUP(B182,'[2]表1  区（县）2021年衔接资金项目总表'!$B$1:$G$65536,6,0)</f>
        <v>安装DN50-20PPR管4700m,一表两阀38套。</v>
      </c>
      <c r="J182" s="13">
        <f t="shared" si="4"/>
        <v>23</v>
      </c>
      <c r="K182" s="23">
        <v>23</v>
      </c>
      <c r="L182" s="42"/>
      <c r="M182" s="42"/>
      <c r="N182" s="26" t="s">
        <v>550</v>
      </c>
      <c r="O182" s="30" t="s">
        <v>551</v>
      </c>
      <c r="P182" s="42"/>
    </row>
    <row r="183" ht="123" spans="1:16">
      <c r="A183" s="34">
        <v>177</v>
      </c>
      <c r="B183" s="36" t="s">
        <v>552</v>
      </c>
      <c r="C183" s="13" t="str">
        <f>VLOOKUP(B183,'[2]表1  区（县）2021年衔接资金项目总表'!$B$1:$X$65536,2,0)</f>
        <v>生活条件改善</v>
      </c>
      <c r="D183" s="13" t="s">
        <v>23</v>
      </c>
      <c r="E183" s="13" t="str">
        <f>VLOOKUP(B183,'[3]附表1 项目库备案表'!$B:$G,6,0)</f>
        <v>峰胜村2、3社</v>
      </c>
      <c r="F183" s="13">
        <v>2021.01</v>
      </c>
      <c r="G183" s="14" t="s">
        <v>25</v>
      </c>
      <c r="H183" s="13" t="str">
        <f>VLOOKUP(B183,'[2]表1  区（县）2021年衔接资金项目总表'!$B$1:$M$65536,11,0)</f>
        <v>峰岩乡</v>
      </c>
      <c r="I183" s="13" t="str">
        <f>VLOOKUP(B183,'[2]表1  区（县）2021年衔接资金项目总表'!$B$1:$G$65536,6,0)</f>
        <v>峰岩水厂管网延伸，安装DN32-20PPR管5500米，安装一表两阀40套。</v>
      </c>
      <c r="J183" s="13">
        <f t="shared" si="4"/>
        <v>12</v>
      </c>
      <c r="K183" s="23">
        <v>12</v>
      </c>
      <c r="L183" s="42"/>
      <c r="M183" s="42"/>
      <c r="N183" s="26" t="s">
        <v>553</v>
      </c>
      <c r="O183" s="30" t="s">
        <v>554</v>
      </c>
      <c r="P183" s="42"/>
    </row>
    <row r="184" ht="123" spans="1:16">
      <c r="A184" s="34">
        <v>178</v>
      </c>
      <c r="B184" s="36" t="s">
        <v>555</v>
      </c>
      <c r="C184" s="13" t="str">
        <f>VLOOKUP(B184,'[2]表1  区（县）2021年衔接资金项目总表'!$B$1:$X$65536,2,0)</f>
        <v>生活条件改善</v>
      </c>
      <c r="D184" s="13" t="s">
        <v>23</v>
      </c>
      <c r="E184" s="13" t="str">
        <f>VLOOKUP(B184,'[3]附表1 项目库备案表'!$B:$G,6,0)</f>
        <v>民主镇狮子村1、2社</v>
      </c>
      <c r="F184" s="13">
        <v>2021.01</v>
      </c>
      <c r="G184" s="14" t="s">
        <v>25</v>
      </c>
      <c r="H184" s="13" t="str">
        <f>VLOOKUP(B184,'[2]表1  区（县）2021年衔接资金项目总表'!$B$1:$M$65536,11,0)</f>
        <v>民主镇</v>
      </c>
      <c r="I184" s="13" t="str">
        <f>VLOOKUP(B184,'[2]表1  区（县）2021年衔接资金项目总表'!$B$1:$G$65536,6,0)</f>
        <v>民主水厂管网延伸，安装安装DN50-20PPR管20650米，安装一表两阀200套。</v>
      </c>
      <c r="J184" s="13">
        <f t="shared" si="4"/>
        <v>60</v>
      </c>
      <c r="K184" s="23">
        <v>60</v>
      </c>
      <c r="L184" s="42"/>
      <c r="M184" s="42"/>
      <c r="N184" s="26" t="s">
        <v>556</v>
      </c>
      <c r="O184" s="30" t="s">
        <v>557</v>
      </c>
      <c r="P184" s="42"/>
    </row>
    <row r="185" ht="123" spans="1:16">
      <c r="A185" s="34">
        <v>179</v>
      </c>
      <c r="B185" s="36" t="s">
        <v>558</v>
      </c>
      <c r="C185" s="13" t="str">
        <f>VLOOKUP(B185,'[2]表1  区（县）2021年衔接资金项目总表'!$B$1:$X$65536,2,0)</f>
        <v>生活条件改善</v>
      </c>
      <c r="D185" s="13" t="s">
        <v>23</v>
      </c>
      <c r="E185" s="13" t="str">
        <f>VLOOKUP(B185,'[3]附表1 项目库备案表'!$B:$G,6,0)</f>
        <v>南川区民主镇、鸣玉镇、山王坪镇、楠竹山镇、中桥镇。</v>
      </c>
      <c r="F185" s="13">
        <v>2021.01</v>
      </c>
      <c r="G185" s="14" t="s">
        <v>25</v>
      </c>
      <c r="H185" s="13" t="str">
        <f>VLOOKUP(B185,'[2]表1  区（县）2021年衔接资金项目总表'!$B$1:$M$65536,11,0)</f>
        <v>民主镇</v>
      </c>
      <c r="I185" s="13" t="str">
        <f>VLOOKUP(B185,'[2]表1  区（县）2021年衔接资金项目总表'!$B$1:$G$65536,6,0)</f>
        <v>增加超滤膜过滤设备5套，其中200立方/天4套，100立方/天1套，并建设相应的配套设施。</v>
      </c>
      <c r="J185" s="13">
        <f t="shared" si="4"/>
        <v>115.82</v>
      </c>
      <c r="K185" s="23">
        <v>115.82</v>
      </c>
      <c r="L185" s="42"/>
      <c r="M185" s="42"/>
      <c r="N185" s="26" t="s">
        <v>559</v>
      </c>
      <c r="O185" s="30" t="s">
        <v>560</v>
      </c>
      <c r="P185" s="42"/>
    </row>
    <row r="186" ht="108" spans="1:16">
      <c r="A186" s="34">
        <v>180</v>
      </c>
      <c r="B186" s="36" t="s">
        <v>561</v>
      </c>
      <c r="C186" s="13" t="str">
        <f>VLOOKUP(B186,'[2]表1  区（县）2021年衔接资金项目总表'!$B$1:$X$65536,2,0)</f>
        <v>生活条件改善</v>
      </c>
      <c r="D186" s="13" t="s">
        <v>23</v>
      </c>
      <c r="E186" s="13" t="str">
        <f>VLOOKUP(B186,'[3]附表1 项目库备案表'!$B:$G,6,0)</f>
        <v>太平场镇桥头居委13社、16社，三星村4社</v>
      </c>
      <c r="F186" s="13">
        <v>2021.01</v>
      </c>
      <c r="G186" s="14" t="s">
        <v>25</v>
      </c>
      <c r="H186" s="13" t="str">
        <f>VLOOKUP(B186,'[2]表1  区（县）2021年衔接资金项目总表'!$B$1:$M$65536,11,0)</f>
        <v>太平场镇</v>
      </c>
      <c r="I186" s="13" t="str">
        <f>VLOOKUP(B186,'[2]表1  区（县）2021年衔接资金项目总表'!$B$1:$G$65536,6,0)</f>
        <v>维修13社100立方蓄水池，更换16社各类供水管道4100米，维修整治高洞村人饮水源石鹰涯山坪塘（位于三星4社）</v>
      </c>
      <c r="J186" s="13">
        <f t="shared" si="4"/>
        <v>10</v>
      </c>
      <c r="K186" s="23">
        <v>10</v>
      </c>
      <c r="L186" s="42"/>
      <c r="M186" s="42"/>
      <c r="N186" s="26" t="s">
        <v>562</v>
      </c>
      <c r="O186" s="30" t="s">
        <v>563</v>
      </c>
      <c r="P186" s="42"/>
    </row>
    <row r="187" ht="123" spans="1:16">
      <c r="A187" s="34">
        <v>181</v>
      </c>
      <c r="B187" s="37" t="s">
        <v>564</v>
      </c>
      <c r="C187" s="13" t="str">
        <f>VLOOKUP(B187,'[2]表1  区（县）2021年衔接资金项目总表'!$B$1:$X$65536,2,0)</f>
        <v>生活条件改善</v>
      </c>
      <c r="D187" s="13" t="s">
        <v>23</v>
      </c>
      <c r="E187" s="13" t="s">
        <v>565</v>
      </c>
      <c r="F187" s="13">
        <v>2021.01</v>
      </c>
      <c r="G187" s="14" t="s">
        <v>25</v>
      </c>
      <c r="H187" s="13" t="str">
        <f>VLOOKUP(B187,'[2]表1  区（县）2021年衔接资金项目总表'!$B$1:$M$65536,11,0)</f>
        <v>楠竹山镇</v>
      </c>
      <c r="I187" s="13" t="str">
        <f>VLOOKUP(B187,'[2]表1  区（县）2021年衔接资金项目总表'!$B$1:$G$65536,6,0)</f>
        <v>1、广栋子水厂：安装处理能力为300m3的半自动二氧化氯消毒设备1套、安装塑料遮阳棚80m2、安装500Ｌ混凝剂加药桶1只、整改用电线路。2、改造双河场供区内用户主支管道3.5km、更换供区内用户水表168只。</v>
      </c>
      <c r="J187" s="13">
        <f t="shared" si="4"/>
        <v>22</v>
      </c>
      <c r="K187" s="23">
        <v>22</v>
      </c>
      <c r="L187" s="42"/>
      <c r="M187" s="42"/>
      <c r="N187" s="26" t="s">
        <v>566</v>
      </c>
      <c r="O187" s="30" t="s">
        <v>567</v>
      </c>
      <c r="P187" s="42"/>
    </row>
    <row r="188" ht="123" spans="1:16">
      <c r="A188" s="34">
        <v>182</v>
      </c>
      <c r="B188" s="36" t="s">
        <v>568</v>
      </c>
      <c r="C188" s="13" t="str">
        <f>VLOOKUP(B188,'[2]表1  区（县）2021年衔接资金项目总表'!$B$1:$X$65536,2,0)</f>
        <v>生活条件改善</v>
      </c>
      <c r="D188" s="13" t="s">
        <v>23</v>
      </c>
      <c r="E188" s="13" t="str">
        <f>VLOOKUP(B188,'[3]附表1 项目库备案表'!$B:$G,6,0)</f>
        <v>锅厂村1社寨子垭口</v>
      </c>
      <c r="F188" s="13">
        <v>2021.01</v>
      </c>
      <c r="G188" s="14" t="s">
        <v>25</v>
      </c>
      <c r="H188" s="13" t="str">
        <f>VLOOKUP(B188,'[2]表1  区（县）2021年衔接资金项目总表'!$B$1:$M$65536,11,0)</f>
        <v>楠竹山镇</v>
      </c>
      <c r="I188" s="13" t="str">
        <f>VLOOKUP(B188,'[2]表1  区（县）2021年衔接资金项目总表'!$B$1:$G$65536,6,0)</f>
        <v>锅厂村1社寨子垭口新建50m³钢筋砼蓄水池1口，安装供水管道DN32-20PE管3000m。</v>
      </c>
      <c r="J188" s="13">
        <f t="shared" si="4"/>
        <v>8</v>
      </c>
      <c r="K188" s="23">
        <v>8</v>
      </c>
      <c r="L188" s="42"/>
      <c r="M188" s="42"/>
      <c r="N188" s="26" t="s">
        <v>569</v>
      </c>
      <c r="O188" s="30" t="s">
        <v>513</v>
      </c>
      <c r="P188" s="42"/>
    </row>
    <row r="189" ht="33.75" spans="1:16">
      <c r="A189" s="34">
        <v>183</v>
      </c>
      <c r="B189" s="44" t="s">
        <v>570</v>
      </c>
      <c r="C189" s="44" t="s">
        <v>571</v>
      </c>
      <c r="D189" s="44" t="s">
        <v>23</v>
      </c>
      <c r="E189" s="44" t="s">
        <v>24</v>
      </c>
      <c r="F189" s="44">
        <v>2021.01</v>
      </c>
      <c r="G189" s="44" t="s">
        <v>25</v>
      </c>
      <c r="H189" s="44" t="s">
        <v>572</v>
      </c>
      <c r="I189" s="44" t="s">
        <v>573</v>
      </c>
      <c r="J189" s="44">
        <v>15.18</v>
      </c>
      <c r="K189" s="44">
        <v>15.18</v>
      </c>
      <c r="L189" s="44"/>
      <c r="M189" s="44"/>
      <c r="N189" s="44" t="s">
        <v>574</v>
      </c>
      <c r="O189" s="44" t="s">
        <v>575</v>
      </c>
      <c r="P189" s="42"/>
    </row>
    <row r="190" ht="110.25" spans="1:16">
      <c r="A190" s="34">
        <v>184</v>
      </c>
      <c r="B190" s="36" t="s">
        <v>576</v>
      </c>
      <c r="C190" s="13" t="str">
        <f>VLOOKUP(B190,'[2]表1  区（县）2021年衔接资金项目总表'!$B$1:$X$65536,2,0)</f>
        <v>健康扶贫</v>
      </c>
      <c r="D190" s="13" t="s">
        <v>23</v>
      </c>
      <c r="E190" s="13" t="s">
        <v>24</v>
      </c>
      <c r="F190" s="13">
        <v>2021.01</v>
      </c>
      <c r="G190" s="14" t="s">
        <v>25</v>
      </c>
      <c r="H190" s="13" t="str">
        <f>VLOOKUP(B190,'[2]表1  区（县）2021年衔接资金项目总表'!$B$1:$M$65536,11,0)</f>
        <v>全区</v>
      </c>
      <c r="I190" s="13" t="str">
        <f>VLOOKUP(B190,'[2]表1  区（县）2021年衔接资金项目总表'!$B$1:$G$65536,6,0)</f>
        <v>对全区建档立卡贫困人员、纳入民政救助的9类人员医保目录外医疗费用按比例救助，每人每年最高救助额度不超过5万元。</v>
      </c>
      <c r="J190" s="13">
        <f t="shared" ref="J190:J207" si="5">K190+L190+M190</f>
        <v>280</v>
      </c>
      <c r="K190" s="23">
        <v>280</v>
      </c>
      <c r="L190" s="42"/>
      <c r="M190" s="42"/>
      <c r="N190" s="26" t="s">
        <v>577</v>
      </c>
      <c r="O190" s="31" t="s">
        <v>578</v>
      </c>
      <c r="P190" s="42"/>
    </row>
    <row r="191" ht="85.5" spans="1:16">
      <c r="A191" s="34">
        <v>185</v>
      </c>
      <c r="B191" s="36" t="s">
        <v>579</v>
      </c>
      <c r="C191" s="13" t="str">
        <f>VLOOKUP(B191,'[2]表1  区（县）2021年衔接资金项目总表'!$B$1:$X$65536,2,0)</f>
        <v>危房改造</v>
      </c>
      <c r="D191" s="13" t="s">
        <v>23</v>
      </c>
      <c r="E191" s="13" t="s">
        <v>24</v>
      </c>
      <c r="F191" s="13">
        <v>2021.01</v>
      </c>
      <c r="G191" s="14" t="s">
        <v>25</v>
      </c>
      <c r="H191" s="13" t="str">
        <f>VLOOKUP(B191,'[2]表1  区（县）2021年衔接资金项目总表'!$B$1:$M$65536,11,0)</f>
        <v>全区</v>
      </c>
      <c r="I191" s="13" t="str">
        <f>VLOOKUP(B191,'[2]表1  区（县）2021年衔接资金项目总表'!$B$1:$G$65536,6,0)</f>
        <v>2020年农村C级危房改造292户、D级危房改造461户。</v>
      </c>
      <c r="J191" s="13">
        <f t="shared" si="5"/>
        <v>660</v>
      </c>
      <c r="K191" s="23">
        <v>660</v>
      </c>
      <c r="L191" s="42"/>
      <c r="M191" s="42"/>
      <c r="N191" s="26" t="s">
        <v>580</v>
      </c>
      <c r="O191" s="30" t="s">
        <v>581</v>
      </c>
      <c r="P191" s="42"/>
    </row>
    <row r="192" ht="111" spans="1:16">
      <c r="A192" s="34">
        <v>186</v>
      </c>
      <c r="B192" s="36" t="s">
        <v>582</v>
      </c>
      <c r="C192" s="13" t="str">
        <f>VLOOKUP(B192,'[2]表1  区（县）2021年衔接资金项目总表'!$B$1:$X$65536,2,0)</f>
        <v>健康扶贫</v>
      </c>
      <c r="D192" s="13" t="s">
        <v>23</v>
      </c>
      <c r="E192" s="13" t="s">
        <v>24</v>
      </c>
      <c r="F192" s="13">
        <v>2021.01</v>
      </c>
      <c r="G192" s="14" t="s">
        <v>25</v>
      </c>
      <c r="H192" s="13" t="str">
        <f>VLOOKUP(B192,'[2]表1  区（县）2021年衔接资金项目总表'!$B$1:$M$65536,11,0)</f>
        <v>全区</v>
      </c>
      <c r="I192" s="13" t="str">
        <f>VLOOKUP(B192,'[2]表1  区（县）2021年衔接资金项目总表'!$B$1:$G$65536,6,0)</f>
        <v>全面落实农村建档立卡贫困人口住院经基本医保、大病保险、扶贫济困医疗基金、民政医疗救助、健康扶贫医疗基金及精准脱贫保险报销后个人自付超出总金额10%的部分，慢病、重特大疾病门诊经上述报销后个人自付超出总金额20%的部分由健康扶贫政府兜底资金解决。</v>
      </c>
      <c r="J192" s="13">
        <f t="shared" si="5"/>
        <v>1575</v>
      </c>
      <c r="K192" s="23">
        <v>1575</v>
      </c>
      <c r="L192" s="42"/>
      <c r="M192" s="42"/>
      <c r="N192" s="26" t="s">
        <v>583</v>
      </c>
      <c r="O192" s="31" t="s">
        <v>584</v>
      </c>
      <c r="P192" s="42"/>
    </row>
    <row r="193" ht="162" spans="1:16">
      <c r="A193" s="34">
        <v>187</v>
      </c>
      <c r="B193" s="36" t="s">
        <v>585</v>
      </c>
      <c r="C193" s="13" t="str">
        <f>VLOOKUP(B193,'[2]表1  区（县）2021年衔接资金项目总表'!$B$1:$X$65536,2,0)</f>
        <v>教育扶贫</v>
      </c>
      <c r="D193" s="13" t="s">
        <v>23</v>
      </c>
      <c r="E193" s="13" t="s">
        <v>24</v>
      </c>
      <c r="F193" s="13">
        <v>2021.01</v>
      </c>
      <c r="G193" s="14" t="s">
        <v>25</v>
      </c>
      <c r="H193" s="13" t="str">
        <f>VLOOKUP(B193,'[2]表1  区（县）2021年衔接资金项目总表'!$B$1:$M$65536,11,0)</f>
        <v>全区</v>
      </c>
      <c r="I193" s="13" t="str">
        <f>VLOOKUP(B193,'[2]表1  区（县）2021年衔接资金项目总表'!$B$1:$G$65536,6,0)</f>
        <v>用于重庆籍建档立卡贫困家庭大学生资助（区县财政承担部分）。</v>
      </c>
      <c r="J193" s="13">
        <f t="shared" si="5"/>
        <v>450</v>
      </c>
      <c r="K193" s="23">
        <v>450</v>
      </c>
      <c r="L193" s="42"/>
      <c r="M193" s="42"/>
      <c r="N193" s="26" t="s">
        <v>586</v>
      </c>
      <c r="O193" s="31" t="s">
        <v>587</v>
      </c>
      <c r="P193" s="42"/>
    </row>
    <row r="194" ht="189" spans="1:16">
      <c r="A194" s="34">
        <v>188</v>
      </c>
      <c r="B194" s="36" t="s">
        <v>588</v>
      </c>
      <c r="C194" s="13" t="str">
        <f>VLOOKUP(B194,'[2]表1  区（县）2021年衔接资金项目总表'!$B$1:$X$65536,2,0)</f>
        <v>教育扶贫</v>
      </c>
      <c r="D194" s="13" t="s">
        <v>23</v>
      </c>
      <c r="E194" s="13" t="s">
        <v>24</v>
      </c>
      <c r="F194" s="13">
        <v>2021.01</v>
      </c>
      <c r="G194" s="14" t="s">
        <v>25</v>
      </c>
      <c r="H194" s="13" t="str">
        <f>VLOOKUP(B194,'[2]表1  区（县）2021年衔接资金项目总表'!$B$1:$M$65536,11,0)</f>
        <v>全区</v>
      </c>
      <c r="I194" s="13" t="str">
        <f>VLOOKUP(B194,'[2]表1  区（县）2021年衔接资金项目总表'!$B$1:$G$65536,6,0)</f>
        <v>在建卡贫困户教育普惠政策的基础上，对在我区就读的学前教育、义务教育、普通高中教育、中职教育中的建卡贫困户子女分别给予资助。资助标准为学前教育每生每期100元，义务教育每生每期200元，普通高中教育每生每期400元，中职教育每生每期300元。</v>
      </c>
      <c r="J194" s="13">
        <f t="shared" si="5"/>
        <v>380</v>
      </c>
      <c r="K194" s="23">
        <v>380</v>
      </c>
      <c r="L194" s="42"/>
      <c r="M194" s="42"/>
      <c r="N194" s="26" t="s">
        <v>589</v>
      </c>
      <c r="O194" s="31" t="s">
        <v>590</v>
      </c>
      <c r="P194" s="42"/>
    </row>
    <row r="195" ht="73.5" spans="1:16">
      <c r="A195" s="34">
        <v>189</v>
      </c>
      <c r="B195" s="36" t="s">
        <v>234</v>
      </c>
      <c r="C195" s="13" t="str">
        <f>VLOOKUP(B195,'[2]表1  区（县）2021年衔接资金项目总表'!$B$1:$X$65536,2,0)</f>
        <v>健康扶贫</v>
      </c>
      <c r="D195" s="13" t="s">
        <v>23</v>
      </c>
      <c r="E195" s="13" t="s">
        <v>24</v>
      </c>
      <c r="F195" s="13">
        <v>2021.01</v>
      </c>
      <c r="G195" s="14" t="s">
        <v>25</v>
      </c>
      <c r="H195" s="13" t="str">
        <f>VLOOKUP(B195,'[2]表1  区（县）2021年衔接资金项目总表'!$B$1:$M$65536,11,0)</f>
        <v>全区</v>
      </c>
      <c r="I195" s="13" t="str">
        <f>VLOOKUP(B195,'[2]表1  区（县）2021年衔接资金项目总表'!$B$1:$G$65536,6,0)</f>
        <v>对全区已脱贫建卡贫困人口参加合作医疗保险实施补贴，补助标准200元/人•年。</v>
      </c>
      <c r="J195" s="13">
        <f t="shared" si="5"/>
        <v>307</v>
      </c>
      <c r="K195" s="23">
        <v>307</v>
      </c>
      <c r="L195" s="42"/>
      <c r="M195" s="42"/>
      <c r="N195" s="26" t="s">
        <v>235</v>
      </c>
      <c r="O195" s="31" t="s">
        <v>236</v>
      </c>
      <c r="P195" s="42"/>
    </row>
    <row r="196" ht="73.5" spans="1:16">
      <c r="A196" s="34">
        <v>190</v>
      </c>
      <c r="B196" s="36" t="s">
        <v>591</v>
      </c>
      <c r="C196" s="13" t="str">
        <f>VLOOKUP(B196,'[2]表1  区（县）2021年衔接资金项目总表'!$B$1:$X$65536,2,0)</f>
        <v>产业项目</v>
      </c>
      <c r="D196" s="13" t="s">
        <v>23</v>
      </c>
      <c r="E196" s="13" t="str">
        <f>VLOOKUP(B196,'[3]附表1 项目库备案表'!$B:$G,6,0)</f>
        <v>前星村</v>
      </c>
      <c r="F196" s="13">
        <v>2021.01</v>
      </c>
      <c r="G196" s="14" t="s">
        <v>25</v>
      </c>
      <c r="H196" s="13" t="str">
        <f>VLOOKUP(B196,'[2]表1  区（县）2021年衔接资金项目总表'!$B$1:$M$65536,11,0)</f>
        <v>头渡镇</v>
      </c>
      <c r="I196" s="13" t="str">
        <f>VLOOKUP(B196,'[2]表1  区（县）2021年衔接资金项目总表'!$B$1:$G$65536,6,0)</f>
        <v>新建生态停车场3个2800平方米，新建产业耕作道5公里，宽2.5米。</v>
      </c>
      <c r="J196" s="13">
        <f t="shared" si="5"/>
        <v>480</v>
      </c>
      <c r="K196" s="23">
        <v>480</v>
      </c>
      <c r="L196" s="42"/>
      <c r="M196" s="42"/>
      <c r="N196" s="26" t="s">
        <v>592</v>
      </c>
      <c r="O196" s="30" t="s">
        <v>593</v>
      </c>
      <c r="P196" s="42"/>
    </row>
    <row r="197" ht="111" spans="1:16">
      <c r="A197" s="34">
        <v>191</v>
      </c>
      <c r="B197" s="37" t="s">
        <v>594</v>
      </c>
      <c r="C197" s="13" t="str">
        <f>VLOOKUP(B197,'[2]表1  区（县）2021年衔接资金项目总表'!$B$1:$X$65536,2,0)</f>
        <v>村基础设施</v>
      </c>
      <c r="D197" s="13" t="s">
        <v>23</v>
      </c>
      <c r="E197" s="13" t="s">
        <v>595</v>
      </c>
      <c r="F197" s="13">
        <v>2021.01</v>
      </c>
      <c r="G197" s="14" t="s">
        <v>25</v>
      </c>
      <c r="H197" s="13" t="str">
        <f>VLOOKUP(B197,'[2]表1  区（县）2021年衔接资金项目总表'!$B$1:$M$65536,11,0)</f>
        <v>河图镇</v>
      </c>
      <c r="I197" s="13" t="str">
        <f>VLOOKUP(B197,'[2]表1  区（县）2021年衔接资金项目总表'!$B$1:$G$65536,6,0)</f>
        <v>庭院栏杆安装175米；墙面整治280㎡；排污沟整治70米；屋顶整治636㎡；绿化、美化农户周边环境40㎡；院坝硬化333㎡；入户路硬化175㎡。</v>
      </c>
      <c r="J197" s="13">
        <f t="shared" si="5"/>
        <v>30</v>
      </c>
      <c r="K197" s="23">
        <v>30</v>
      </c>
      <c r="L197" s="42"/>
      <c r="M197" s="42"/>
      <c r="N197" s="26" t="s">
        <v>596</v>
      </c>
      <c r="O197" s="30" t="s">
        <v>597</v>
      </c>
      <c r="P197" s="42"/>
    </row>
    <row r="198" ht="162" spans="1:16">
      <c r="A198" s="34">
        <v>192</v>
      </c>
      <c r="B198" s="36" t="s">
        <v>598</v>
      </c>
      <c r="C198" s="13" t="str">
        <f>VLOOKUP(B198,'[2]表1  区（县）2021年衔接资金项目总表'!$B$1:$X$65536,2,0)</f>
        <v>产业项目</v>
      </c>
      <c r="D198" s="13" t="s">
        <v>23</v>
      </c>
      <c r="E198" s="13" t="str">
        <f>VLOOKUP(B198,'[3]附表1 项目库备案表'!$B:$G,6,0)</f>
        <v>南川区林木良种场所辖国有林区域内枯死松树所在地块</v>
      </c>
      <c r="F198" s="13">
        <v>2021.01</v>
      </c>
      <c r="G198" s="14" t="s">
        <v>25</v>
      </c>
      <c r="H198" s="13" t="str">
        <f>VLOOKUP(B198,'[2]表1  区（县）2021年衔接资金项目总表'!$B$1:$M$65536,11,0)</f>
        <v>林木良种场</v>
      </c>
      <c r="I198" s="13" t="str">
        <f>VLOOKUP(B198,'[2]表1  区（县）2021年衔接资金项目总表'!$B$1:$G$65536,6,0)</f>
        <v>除治贫困国有林场国有林区域枯死松树1.2万株以上，为南川区贫困户提供10个临时性就业工作岗位。</v>
      </c>
      <c r="J198" s="13">
        <f t="shared" si="5"/>
        <v>120</v>
      </c>
      <c r="K198" s="23">
        <v>120</v>
      </c>
      <c r="L198" s="42"/>
      <c r="M198" s="42"/>
      <c r="N198" s="26" t="s">
        <v>599</v>
      </c>
      <c r="O198" s="31" t="s">
        <v>600</v>
      </c>
      <c r="P198" s="42"/>
    </row>
    <row r="199" ht="229.5" spans="1:16">
      <c r="A199" s="34">
        <v>193</v>
      </c>
      <c r="B199" s="36" t="s">
        <v>601</v>
      </c>
      <c r="C199" s="13" t="str">
        <f>VLOOKUP(B199,'[2]表1  区（县）2021年衔接资金项目总表'!$B$1:$X$65536,2,0)</f>
        <v>村基础设施</v>
      </c>
      <c r="D199" s="13" t="s">
        <v>23</v>
      </c>
      <c r="E199" s="13" t="str">
        <f>VLOOKUP(B199,'[3]附表1 项目库备案表'!$B:$G,6,0)</f>
        <v>南川区兴隆镇金湖村6组（大寨子）</v>
      </c>
      <c r="F199" s="13">
        <v>2021.01</v>
      </c>
      <c r="G199" s="14" t="s">
        <v>25</v>
      </c>
      <c r="H199" s="13" t="str">
        <f>VLOOKUP(B199,'[2]表1  区（县）2021年衔接资金项目总表'!$B$1:$M$65536,11,0)</f>
        <v>兴隆镇</v>
      </c>
      <c r="I199" s="13" t="str">
        <f>VLOOKUP(B199,'[2]表1  区（县）2021年衔接资金项目总表'!$B$1:$G$65536,6,0)</f>
        <v>兴隆种子园生产业务用房维修维护项目维修总建筑面积1456平方米。为南川区周边脱贫人口或监测对象提供3个临时性就业工作岗位。</v>
      </c>
      <c r="J199" s="13">
        <f t="shared" si="5"/>
        <v>120</v>
      </c>
      <c r="K199" s="23">
        <v>120</v>
      </c>
      <c r="L199" s="42"/>
      <c r="M199" s="42"/>
      <c r="N199" s="26" t="s">
        <v>602</v>
      </c>
      <c r="O199" s="31" t="s">
        <v>603</v>
      </c>
      <c r="P199" s="42"/>
    </row>
    <row r="200" ht="108" spans="1:16">
      <c r="A200" s="34">
        <v>194</v>
      </c>
      <c r="B200" s="36" t="s">
        <v>604</v>
      </c>
      <c r="C200" s="13" t="str">
        <f>VLOOKUP(B200,'[2]表1  区（县）2021年衔接资金项目总表'!$B$1:$X$65536,2,0)</f>
        <v>村基础设施</v>
      </c>
      <c r="D200" s="13" t="s">
        <v>23</v>
      </c>
      <c r="E200" s="13" t="str">
        <f>VLOOKUP(B200,'[3]附表1 项目库备案表'!$B:$G,6,0)</f>
        <v>山王坪镇庙坝村三社</v>
      </c>
      <c r="F200" s="13">
        <v>2021.01</v>
      </c>
      <c r="G200" s="14" t="s">
        <v>25</v>
      </c>
      <c r="H200" s="13" t="str">
        <f>VLOOKUP(B200,'[2]表1  区（县）2021年衔接资金项目总表'!$B$1:$M$65536,11,0)</f>
        <v>山王坪镇</v>
      </c>
      <c r="I200" s="13" t="str">
        <f>VLOOKUP(B200,'[2]表1  区（县）2021年衔接资金项目总表'!$B$1:$G$65536,6,0)</f>
        <v>黑桃树屋基至大土路段2.2公里路 肩、边沟建设（路肩宽30cm、边沟 20cmx30cm）及堡坎 llOm，建设。</v>
      </c>
      <c r="J200" s="13">
        <f t="shared" si="5"/>
        <v>30</v>
      </c>
      <c r="K200" s="23">
        <v>30</v>
      </c>
      <c r="L200" s="42"/>
      <c r="M200" s="42"/>
      <c r="N200" s="49" t="s">
        <v>605</v>
      </c>
      <c r="O200" s="30" t="s">
        <v>606</v>
      </c>
      <c r="P200" s="42"/>
    </row>
    <row r="201" ht="123" spans="1:16">
      <c r="A201" s="34">
        <v>195</v>
      </c>
      <c r="B201" s="37" t="s">
        <v>607</v>
      </c>
      <c r="C201" s="13" t="str">
        <f>VLOOKUP(B201,'[2]表1  区（县）2021年衔接资金项目总表'!$B$1:$X$65536,2,0)</f>
        <v>村基础设施</v>
      </c>
      <c r="D201" s="13" t="s">
        <v>23</v>
      </c>
      <c r="E201" s="13" t="s">
        <v>608</v>
      </c>
      <c r="F201" s="13">
        <v>2021.01</v>
      </c>
      <c r="G201" s="14" t="s">
        <v>25</v>
      </c>
      <c r="H201" s="13" t="str">
        <f>VLOOKUP(B201,'[2]表1  区（县）2021年衔接资金项目总表'!$B$1:$M$65536,11,0)</f>
        <v>河图镇</v>
      </c>
      <c r="I201" s="13" t="str">
        <f>VLOOKUP(B201,'[2]表1  区（县）2021年衔接资金项目总表'!$B$1:$G$65536,6,0)</f>
        <v>安装饮水管网10100m, 土石方开挖 及回填1000m3,砕回填88m3,闸阀 井12座。</v>
      </c>
      <c r="J201" s="13">
        <f t="shared" si="5"/>
        <v>20</v>
      </c>
      <c r="K201" s="23">
        <v>20</v>
      </c>
      <c r="L201" s="42"/>
      <c r="M201" s="42"/>
      <c r="N201" s="50" t="s">
        <v>609</v>
      </c>
      <c r="O201" s="30" t="s">
        <v>610</v>
      </c>
      <c r="P201" s="42"/>
    </row>
    <row r="202" ht="73.5" spans="1:16">
      <c r="A202" s="34">
        <v>196</v>
      </c>
      <c r="B202" s="37" t="s">
        <v>611</v>
      </c>
      <c r="C202" s="13" t="str">
        <f>VLOOKUP(B202,'[2]表1  区（县）2021年衔接资金项目总表'!$B$1:$X$65536,2,0)</f>
        <v>村基础设施</v>
      </c>
      <c r="D202" s="13" t="s">
        <v>23</v>
      </c>
      <c r="E202" s="13" t="s">
        <v>612</v>
      </c>
      <c r="F202" s="13">
        <v>2021.01</v>
      </c>
      <c r="G202" s="14" t="s">
        <v>25</v>
      </c>
      <c r="H202" s="13" t="str">
        <f>VLOOKUP(B202,'[2]表1  区（县）2021年衔接资金项目总表'!$B$1:$M$65536,11,0)</f>
        <v>民主镇</v>
      </c>
      <c r="I202" s="13" t="str">
        <f>VLOOKUP(B202,'[2]表1  区（县）2021年衔接资金项目总表'!$B$1:$G$65536,6,0)</f>
        <v>新建养殖水池5个40亩，修筑坝体10000立方米，安装防护栏350米。新建水渠500米，安装排水管道500米，新建溢洪道500米。新建生产便道1400米；新建产业路宽4.5米，长1公里；完善照明等配套设施</v>
      </c>
      <c r="J202" s="13">
        <f t="shared" si="5"/>
        <v>360</v>
      </c>
      <c r="K202" s="23">
        <v>360</v>
      </c>
      <c r="L202" s="42"/>
      <c r="M202" s="42"/>
      <c r="N202" s="50" t="s">
        <v>613</v>
      </c>
      <c r="O202" s="30" t="s">
        <v>614</v>
      </c>
      <c r="P202" s="42"/>
    </row>
    <row r="203" ht="60.75" spans="1:16">
      <c r="A203" s="34">
        <v>197</v>
      </c>
      <c r="B203" s="36" t="s">
        <v>615</v>
      </c>
      <c r="C203" s="13" t="str">
        <f>VLOOKUP(B203,'[2]表1  区（县）2021年衔接资金项目总表'!$B$1:$X$65536,2,0)</f>
        <v>教育扶贫</v>
      </c>
      <c r="D203" s="13" t="s">
        <v>23</v>
      </c>
      <c r="E203" s="13" t="str">
        <f>VLOOKUP(B203,'[3]附表1 项目库备案表'!$B:$G,6,0)</f>
        <v>南川区</v>
      </c>
      <c r="F203" s="13">
        <v>2021.01</v>
      </c>
      <c r="G203" s="14" t="s">
        <v>25</v>
      </c>
      <c r="H203" s="13" t="str">
        <f>VLOOKUP(B203,'[2]表1  区（县）2021年衔接资金项目总表'!$B$1:$M$65536,11,0)</f>
        <v>南川区</v>
      </c>
      <c r="I203" s="13" t="str">
        <f>VLOOKUP(B203,'[2]表1  区（县）2021年衔接资金项目总表'!$B$1:$G$65536,6,0)</f>
        <v>建卡脱贫户家庭、监测户家庭中接受中、高职教育的子女，每人秋季补助1500元。</v>
      </c>
      <c r="J203" s="13">
        <f t="shared" si="5"/>
        <v>272</v>
      </c>
      <c r="K203" s="23">
        <v>272</v>
      </c>
      <c r="L203" s="42"/>
      <c r="M203" s="42"/>
      <c r="N203" s="51" t="s">
        <v>616</v>
      </c>
      <c r="O203" s="30" t="s">
        <v>617</v>
      </c>
      <c r="P203" s="42"/>
    </row>
    <row r="204" ht="98.25" spans="1:16">
      <c r="A204" s="34">
        <v>198</v>
      </c>
      <c r="B204" s="36" t="s">
        <v>618</v>
      </c>
      <c r="C204" s="13" t="str">
        <f>VLOOKUP(B204,'[2]表1  区（县）2021年衔接资金项目总表'!$B$1:$X$65536,2,0)</f>
        <v>村基础设施</v>
      </c>
      <c r="D204" s="13" t="s">
        <v>23</v>
      </c>
      <c r="E204" s="13" t="str">
        <f>VLOOKUP(B204,'[3]附表1 项目库备案表'!$B:$G,6,0)</f>
        <v>头渡镇</v>
      </c>
      <c r="F204" s="13">
        <v>2021.01</v>
      </c>
      <c r="G204" s="14" t="s">
        <v>25</v>
      </c>
      <c r="H204" s="13" t="str">
        <f>VLOOKUP(B204,'[2]表1  区（县）2021年衔接资金项目总表'!$B$1:$M$65536,11,0)</f>
        <v>头渡镇</v>
      </c>
      <c r="I204" s="13" t="str">
        <f>VLOOKUP(B204,'[2]表1  区（县）2021年衔接资金项目总表'!$B$1:$G$65536,6,0)</f>
        <v>维修整治柏枝村1社社道公路1.3公里，修建堡坎1050立方米，恢复水泥路面2处。</v>
      </c>
      <c r="J204" s="13">
        <f t="shared" si="5"/>
        <v>30</v>
      </c>
      <c r="K204" s="23">
        <v>30</v>
      </c>
      <c r="L204" s="42"/>
      <c r="M204" s="42"/>
      <c r="N204" s="52" t="s">
        <v>619</v>
      </c>
      <c r="O204" s="30" t="s">
        <v>492</v>
      </c>
      <c r="P204" s="42"/>
    </row>
    <row r="205" ht="62.25" spans="1:16">
      <c r="A205" s="34">
        <v>199</v>
      </c>
      <c r="B205" s="36" t="s">
        <v>620</v>
      </c>
      <c r="C205" s="13" t="str">
        <f>VLOOKUP(B205,'[2]表1  区（县）2021年衔接资金项目总表'!$B$1:$X$65536,2,0)</f>
        <v>村基础设施</v>
      </c>
      <c r="D205" s="13" t="s">
        <v>23</v>
      </c>
      <c r="E205" s="13" t="str">
        <f>VLOOKUP(B205,'[3]附表1 项目库备案表'!$B:$G,6,0)</f>
        <v>普陀村3社</v>
      </c>
      <c r="F205" s="13">
        <v>2021.01</v>
      </c>
      <c r="G205" s="14" t="s">
        <v>25</v>
      </c>
      <c r="H205" s="13" t="str">
        <f>VLOOKUP(B205,'[2]表1  区（县）2021年衔接资金项目总表'!$B$1:$M$65536,11,0)</f>
        <v>中桥乡</v>
      </c>
      <c r="I205" s="13" t="str">
        <f>VLOOKUP(B205,'[2]表1  区（县）2021年衔接资金项目总表'!$B$1:$G$65536,6,0)</f>
        <v>生产加工及直播车间：富硒米加工，购买碾米机一台、密封机一台、打码机一个、直播设备一套、包装袋2000个，生产加工车间及直播间配套设施建设</v>
      </c>
      <c r="J205" s="13">
        <f t="shared" si="5"/>
        <v>20</v>
      </c>
      <c r="K205" s="23">
        <v>20</v>
      </c>
      <c r="L205" s="42"/>
      <c r="M205" s="42"/>
      <c r="N205" s="53" t="s">
        <v>621</v>
      </c>
      <c r="O205" s="30" t="s">
        <v>622</v>
      </c>
      <c r="P205" s="42"/>
    </row>
    <row r="206" ht="73.5" spans="1:16">
      <c r="A206" s="34">
        <v>200</v>
      </c>
      <c r="B206" s="36" t="s">
        <v>623</v>
      </c>
      <c r="C206" s="13" t="str">
        <f>VLOOKUP(B206,'[2]表1  区（县）2021年衔接资金项目总表'!$B$1:$X$65536,2,0)</f>
        <v>村基础设施</v>
      </c>
      <c r="D206" s="13" t="s">
        <v>23</v>
      </c>
      <c r="E206" s="13" t="str">
        <f>VLOOKUP(B206,'[3]附表1 项目库备案表'!$B:$G,6,0)</f>
        <v>观音村</v>
      </c>
      <c r="F206" s="13">
        <v>2021.01</v>
      </c>
      <c r="G206" s="14" t="s">
        <v>25</v>
      </c>
      <c r="H206" s="13" t="str">
        <f>VLOOKUP(B206,'[2]表1  区（县）2021年衔接资金项目总表'!$B$1:$M$65536,11,0)</f>
        <v>三泉镇</v>
      </c>
      <c r="I206" s="13" t="str">
        <f>VLOOKUP(B206,'[2]表1  区（县）2021年衔接资金项目总表'!$B$1:$G$65536,6,0)</f>
        <v>新建和改造旅游公厕2座，包含主体建筑与化粪池，占地约80平方米</v>
      </c>
      <c r="J206" s="13">
        <f t="shared" si="5"/>
        <v>10</v>
      </c>
      <c r="K206" s="23">
        <v>10</v>
      </c>
      <c r="L206" s="42"/>
      <c r="M206" s="42"/>
      <c r="N206" s="46" t="s">
        <v>624</v>
      </c>
      <c r="O206" s="30" t="s">
        <v>625</v>
      </c>
      <c r="P206" s="42"/>
    </row>
    <row r="207" ht="48.75" spans="1:16">
      <c r="A207" s="34">
        <v>201</v>
      </c>
      <c r="B207" s="36" t="s">
        <v>626</v>
      </c>
      <c r="C207" s="13" t="str">
        <f>VLOOKUP(B207,'[2]表1  区（县）2021年衔接资金项目总表'!$B$1:$X$65536,2,0)</f>
        <v>村基础设施</v>
      </c>
      <c r="D207" s="13" t="s">
        <v>23</v>
      </c>
      <c r="E207" s="13" t="str">
        <f>VLOOKUP(B207,'[3]附表1 项目库备案表'!$B:$G,6,0)</f>
        <v>黎香湖镇</v>
      </c>
      <c r="F207" s="13">
        <v>2021.01</v>
      </c>
      <c r="G207" s="14" t="s">
        <v>25</v>
      </c>
      <c r="H207" s="13" t="str">
        <f>VLOOKUP(B207,'[2]表1  区（县）2021年衔接资金项目总表'!$B$1:$M$65536,11,0)</f>
        <v>黎香湖镇</v>
      </c>
      <c r="I207" s="13" t="str">
        <f>VLOOKUP(B207,'[2]表1  区（县）2021年衔接资金项目总表'!$B$1:$G$65536,6,0)</f>
        <v>新开挖大猪圈-晏家屋基，鱼房-石坝通社路1.6公里，宽4.5米。新开挖水冲子-方家沟，水厂-兰开容屋侧连接路1.7公里，宽4.5米。</v>
      </c>
      <c r="J207" s="13">
        <f t="shared" si="5"/>
        <v>64</v>
      </c>
      <c r="K207" s="23">
        <v>64</v>
      </c>
      <c r="L207" s="42"/>
      <c r="M207" s="42"/>
      <c r="N207" s="38" t="s">
        <v>103</v>
      </c>
      <c r="O207" s="30" t="s">
        <v>627</v>
      </c>
      <c r="P207" s="42"/>
    </row>
  </sheetData>
  <protectedRanges>
    <protectedRange sqref="F42:G42" name="区域1_2"/>
    <protectedRange sqref="F42:G42" name="区域1_2_1"/>
    <protectedRange sqref="F42:G42" name="区域1_2_2"/>
    <protectedRange sqref="F21:G21" name="区域1_1_1_1"/>
  </protectedRanges>
  <autoFilter ref="A5:P207">
    <extLst/>
  </autoFilter>
  <mergeCells count="14">
    <mergeCell ref="A2:P2"/>
    <mergeCell ref="O3:P3"/>
    <mergeCell ref="F4:G4"/>
    <mergeCell ref="J4:M4"/>
    <mergeCell ref="A4:A5"/>
    <mergeCell ref="B4:B5"/>
    <mergeCell ref="C4:C5"/>
    <mergeCell ref="D4:D5"/>
    <mergeCell ref="E4:E5"/>
    <mergeCell ref="H4:H5"/>
    <mergeCell ref="I4:I5"/>
    <mergeCell ref="N4:N5"/>
    <mergeCell ref="O4:O5"/>
    <mergeCell ref="P4:P5"/>
  </mergeCells>
  <printOptions horizontalCentered="1"/>
  <pageMargins left="0.159027777777778" right="0.159027777777778" top="0.789583333333333" bottom="0.789583333333333" header="0.509722222222222" footer="0.509722222222222"/>
  <pageSetup paperSize="9" scale="50" fitToHeight="0" orientation="portrait" useFirstPageNumber="1" horizontalDpi="600" verticalDpi="600"/>
  <headerFooter alignWithMargins="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2" rangeCreator="" othersAccessPermission="edit"/>
    <arrUserId title="区域1_2_1" rangeCreator="" othersAccessPermission="edit"/>
    <arrUserId title="区域1_2_2" rangeCreator="" othersAccessPermission="edit"/>
    <arrUserId title="区域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彬</cp:lastModifiedBy>
  <cp:revision>1</cp:revision>
  <dcterms:created xsi:type="dcterms:W3CDTF">2012-09-26T09:06:00Z</dcterms:created>
  <cp:lastPrinted>2019-01-18T06:54:00Z</cp:lastPrinted>
  <dcterms:modified xsi:type="dcterms:W3CDTF">2023-12-19T08:07:51Z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944741D520D54BD6B224D6CC2938A86C</vt:lpwstr>
  </property>
</Properties>
</file>