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80"/>
  </bookViews>
  <sheets>
    <sheet name="电子表格2" sheetId="2" r:id="rId1"/>
    <sheet name="电子表格3" sheetId="3" r:id="rId2"/>
  </sheets>
  <definedNames>
    <definedName name="_xlnm.Print_Area" localSheetId="0">电子表格2!$A$1:$H$13</definedName>
  </definedNames>
  <calcPr calcId="144525"/>
</workbook>
</file>

<file path=xl/sharedStrings.xml><?xml version="1.0" encoding="utf-8"?>
<sst xmlns="http://schemas.openxmlformats.org/spreadsheetml/2006/main" count="24" uniqueCount="23">
  <si>
    <r>
      <rPr>
        <b/>
        <sz val="22"/>
        <color theme="1"/>
        <rFont val="宋体"/>
        <charset val="134"/>
      </rPr>
      <t>重庆市南川区</t>
    </r>
    <r>
      <rPr>
        <b/>
        <sz val="22"/>
        <color theme="1"/>
        <rFont val="Times New Roman"/>
        <charset val="134"/>
      </rPr>
      <t>2023</t>
    </r>
    <r>
      <rPr>
        <b/>
        <sz val="22"/>
        <color theme="1"/>
        <rFont val="宋体"/>
        <charset val="134"/>
      </rPr>
      <t>年屠宰环节无害化处理拟补助名单公示表</t>
    </r>
  </si>
  <si>
    <r>
      <rPr>
        <sz val="14"/>
        <color theme="1"/>
        <rFont val="方正仿宋简体"/>
        <charset val="134"/>
      </rPr>
      <t>单位</t>
    </r>
  </si>
  <si>
    <r>
      <rPr>
        <sz val="14"/>
        <color theme="1"/>
        <rFont val="方正仿宋简体"/>
        <charset val="134"/>
      </rPr>
      <t>头数</t>
    </r>
  </si>
  <si>
    <r>
      <rPr>
        <sz val="14"/>
        <color theme="1"/>
        <rFont val="方正仿宋简体"/>
        <charset val="134"/>
      </rPr>
      <t>补贴标准（元）</t>
    </r>
  </si>
  <si>
    <r>
      <rPr>
        <sz val="14"/>
        <color theme="1"/>
        <rFont val="方正仿宋简体"/>
        <charset val="134"/>
      </rPr>
      <t>应补贴金额（元）</t>
    </r>
  </si>
  <si>
    <t>本次补贴金额（元）</t>
  </si>
  <si>
    <r>
      <rPr>
        <sz val="14"/>
        <color theme="1"/>
        <rFont val="方正仿宋简体"/>
        <charset val="134"/>
      </rPr>
      <t>开户行</t>
    </r>
  </si>
  <si>
    <r>
      <rPr>
        <sz val="14"/>
        <color theme="1"/>
        <rFont val="方正仿宋简体"/>
        <charset val="134"/>
      </rPr>
      <t>账号</t>
    </r>
  </si>
  <si>
    <t>重庆市渝牧食品有限公司</t>
  </si>
  <si>
    <r>
      <rPr>
        <sz val="14"/>
        <color theme="1"/>
        <rFont val="方正仿宋简体"/>
        <charset val="134"/>
      </rPr>
      <t>重庆农行南川三环支行</t>
    </r>
  </si>
  <si>
    <t>3***************6</t>
  </si>
  <si>
    <t>重庆市南川区建辉食品有限公司</t>
  </si>
  <si>
    <r>
      <rPr>
        <sz val="14"/>
        <color theme="1"/>
        <rFont val="Times New Roman"/>
        <charset val="134"/>
      </rPr>
      <t>55600(</t>
    </r>
    <r>
      <rPr>
        <sz val="14"/>
        <color theme="1"/>
        <rFont val="宋体"/>
        <charset val="134"/>
      </rPr>
      <t>已兑付</t>
    </r>
    <r>
      <rPr>
        <sz val="14"/>
        <color theme="1"/>
        <rFont val="Times New Roman"/>
        <charset val="134"/>
      </rPr>
      <t>21680)</t>
    </r>
  </si>
  <si>
    <t>农业银行重庆南川南平支行</t>
  </si>
  <si>
    <t>3***************9</t>
  </si>
  <si>
    <r>
      <rPr>
        <sz val="14"/>
        <color theme="1"/>
        <rFont val="方正仿宋简体"/>
        <charset val="134"/>
      </rPr>
      <t>重庆市南川区生丰食品有限责任公司</t>
    </r>
  </si>
  <si>
    <t>重庆市南川区兴威食品有限责任公司（任立新）</t>
  </si>
  <si>
    <t>重庆农村商业银行南川支行水泥桥分理处</t>
  </si>
  <si>
    <t>6***************6</t>
  </si>
  <si>
    <t>重庆农村商业银行南川支行大观分理处</t>
  </si>
  <si>
    <t>2***************8</t>
  </si>
  <si>
    <r>
      <rPr>
        <b/>
        <sz val="14"/>
        <color theme="1"/>
        <rFont val="方正仿宋简体"/>
        <charset val="134"/>
      </rPr>
      <t>合计</t>
    </r>
  </si>
  <si>
    <r>
      <rPr>
        <sz val="14"/>
        <color theme="1"/>
        <rFont val="方正仿宋简体"/>
        <charset val="134"/>
      </rPr>
      <t>说明：尸体及产品折合</t>
    </r>
    <r>
      <rPr>
        <sz val="14"/>
        <color theme="1"/>
        <rFont val="Times New Roman"/>
        <charset val="134"/>
      </rPr>
      <t>482</t>
    </r>
    <r>
      <rPr>
        <sz val="14"/>
        <color theme="1"/>
        <rFont val="方正仿宋简体"/>
        <charset val="134"/>
      </rPr>
      <t>头，补贴标准为</t>
    </r>
    <r>
      <rPr>
        <sz val="14"/>
        <color theme="1"/>
        <rFont val="Times New Roman"/>
        <charset val="134"/>
      </rPr>
      <t>880</t>
    </r>
    <r>
      <rPr>
        <sz val="14"/>
        <color theme="1"/>
        <rFont val="方正仿宋简体"/>
        <charset val="134"/>
      </rPr>
      <t>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简体"/>
        <charset val="134"/>
      </rPr>
      <t>头，屠宰前死亡共</t>
    </r>
    <r>
      <rPr>
        <sz val="14"/>
        <color theme="1"/>
        <rFont val="Times New Roman"/>
        <charset val="134"/>
      </rPr>
      <t>86</t>
    </r>
    <r>
      <rPr>
        <sz val="14"/>
        <color theme="1"/>
        <rFont val="方正仿宋简体"/>
        <charset val="134"/>
      </rPr>
      <t>头，补贴标准为</t>
    </r>
    <r>
      <rPr>
        <sz val="14"/>
        <color theme="1"/>
        <rFont val="Times New Roman"/>
        <charset val="134"/>
      </rPr>
      <t>80</t>
    </r>
    <r>
      <rPr>
        <sz val="14"/>
        <color theme="1"/>
        <rFont val="方正仿宋简体"/>
        <charset val="134"/>
      </rPr>
      <t>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简体"/>
        <charset val="134"/>
      </rPr>
      <t>头。合计应兑付资金</t>
    </r>
    <r>
      <rPr>
        <sz val="14"/>
        <color theme="1"/>
        <rFont val="Times New Roman"/>
        <charset val="134"/>
      </rPr>
      <t>431040</t>
    </r>
    <r>
      <rPr>
        <sz val="14"/>
        <color theme="1"/>
        <rFont val="方正仿宋简体"/>
        <charset val="134"/>
      </rPr>
      <t>元，</t>
    </r>
    <r>
      <rPr>
        <sz val="14"/>
        <color theme="1"/>
        <rFont val="Times New Roman"/>
        <charset val="134"/>
      </rPr>
      <t>2023</t>
    </r>
    <r>
      <rPr>
        <sz val="14"/>
        <color theme="1"/>
        <rFont val="方正仿宋简体"/>
        <charset val="134"/>
      </rPr>
      <t>年</t>
    </r>
    <r>
      <rPr>
        <sz val="14"/>
        <color theme="1"/>
        <rFont val="Times New Roman"/>
        <charset val="134"/>
      </rPr>
      <t>9</t>
    </r>
    <r>
      <rPr>
        <sz val="14"/>
        <color theme="1"/>
        <rFont val="方正仿宋简体"/>
        <charset val="134"/>
      </rPr>
      <t>月已兑付建辉公司</t>
    </r>
    <r>
      <rPr>
        <sz val="14"/>
        <color theme="1"/>
        <rFont val="Times New Roman"/>
        <charset val="134"/>
      </rPr>
      <t>21680</t>
    </r>
    <r>
      <rPr>
        <sz val="14"/>
        <color theme="1"/>
        <rFont val="方正仿宋简体"/>
        <charset val="134"/>
      </rPr>
      <t>元，剩余应兑付资金</t>
    </r>
    <r>
      <rPr>
        <sz val="14"/>
        <color theme="1"/>
        <rFont val="Times New Roman"/>
        <charset val="134"/>
      </rPr>
      <t>409360</t>
    </r>
    <r>
      <rPr>
        <sz val="14"/>
        <color theme="1"/>
        <rFont val="方正仿宋简体"/>
        <charset val="134"/>
      </rPr>
      <t>元，此次实际兑付</t>
    </r>
    <r>
      <rPr>
        <sz val="14"/>
        <color theme="1"/>
        <rFont val="Times New Roman"/>
        <charset val="134"/>
      </rPr>
      <t>264000</t>
    </r>
    <r>
      <rPr>
        <sz val="14"/>
        <color theme="1"/>
        <rFont val="方正仿宋简体"/>
        <charset val="134"/>
      </rPr>
      <t>元，余</t>
    </r>
    <r>
      <rPr>
        <sz val="14"/>
        <color theme="1"/>
        <rFont val="Times New Roman"/>
        <charset val="134"/>
      </rPr>
      <t>145360</t>
    </r>
    <r>
      <rPr>
        <sz val="14"/>
        <color theme="1"/>
        <rFont val="方正仿宋简体"/>
        <charset val="134"/>
      </rPr>
      <t>元未兑付。待资金到位后兑付。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</si>
</sst>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b/>
      <sz val="2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方正仿宋简体"/>
      <charset val="134"/>
    </font>
    <font>
      <sz val="14"/>
      <name val="方正仿宋简体"/>
      <charset val="134"/>
    </font>
    <font>
      <sz val="14"/>
      <name val="Times New Roman"/>
      <charset val="134"/>
    </font>
    <font>
      <b/>
      <sz val="14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22"/>
      <color theme="1"/>
      <name val="宋体"/>
      <charset val="134"/>
    </font>
    <font>
      <b/>
      <sz val="14"/>
      <color theme="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6" borderId="2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2" borderId="22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19" borderId="25" applyNumberFormat="0" applyAlignment="0" applyProtection="0">
      <alignment vertical="center"/>
    </xf>
    <xf numFmtId="0" fontId="28" fillId="19" borderId="24" applyNumberFormat="0" applyAlignment="0" applyProtection="0">
      <alignment vertical="center"/>
    </xf>
    <xf numFmtId="0" fontId="18" fillId="15" borderId="23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1" fontId="5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view="pageBreakPreview" zoomScale="90" zoomScaleNormal="100" workbookViewId="0">
      <selection activeCell="H10" sqref="H10:H11"/>
    </sheetView>
  </sheetViews>
  <sheetFormatPr defaultColWidth="27.25" defaultRowHeight="13.5" outlineLevelCol="7"/>
  <cols>
    <col min="1" max="1" width="29.875" style="3" customWidth="1"/>
    <col min="2" max="2" width="11" style="3" customWidth="1"/>
    <col min="3" max="4" width="15.375" style="3" customWidth="1"/>
    <col min="5" max="5" width="10.25" style="3" customWidth="1"/>
    <col min="6" max="6" width="16.375" style="3" customWidth="1"/>
    <col min="7" max="7" width="32.75" style="3" customWidth="1"/>
    <col min="8" max="8" width="32.625" style="4" customWidth="1"/>
    <col min="9" max="16384" width="27.25" style="3"/>
  </cols>
  <sheetData>
    <row r="1" ht="51.9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0" customHeight="1" spans="1:8">
      <c r="A2" s="6"/>
      <c r="B2" s="6"/>
      <c r="C2" s="6"/>
      <c r="D2" s="6"/>
      <c r="E2" s="6"/>
      <c r="F2" s="6"/>
      <c r="G2" s="7">
        <v>45393</v>
      </c>
      <c r="H2" s="8"/>
    </row>
    <row r="3" s="1" customFormat="1" ht="38.1" customHeight="1" spans="1:8">
      <c r="A3" s="9" t="s">
        <v>1</v>
      </c>
      <c r="B3" s="10" t="s">
        <v>2</v>
      </c>
      <c r="C3" s="10" t="s">
        <v>3</v>
      </c>
      <c r="D3" s="11" t="s">
        <v>4</v>
      </c>
      <c r="E3" s="12"/>
      <c r="F3" s="13" t="s">
        <v>5</v>
      </c>
      <c r="G3" s="10" t="s">
        <v>6</v>
      </c>
      <c r="H3" s="14" t="s">
        <v>7</v>
      </c>
    </row>
    <row r="4" s="1" customFormat="1" ht="48" customHeight="1" spans="1:8">
      <c r="A4" s="15" t="s">
        <v>8</v>
      </c>
      <c r="B4" s="16">
        <v>276</v>
      </c>
      <c r="C4" s="16">
        <v>880</v>
      </c>
      <c r="D4" s="16">
        <v>242880</v>
      </c>
      <c r="E4" s="16">
        <f>D4+D5</f>
        <v>247920</v>
      </c>
      <c r="F4" s="17">
        <f>E4*0.662+6.96+70</f>
        <v>164200</v>
      </c>
      <c r="G4" s="16" t="s">
        <v>9</v>
      </c>
      <c r="H4" s="18" t="s">
        <v>10</v>
      </c>
    </row>
    <row r="5" s="1" customFormat="1" ht="51.75" customHeight="1" spans="1:8">
      <c r="A5" s="19"/>
      <c r="B5" s="16">
        <v>63</v>
      </c>
      <c r="C5" s="16">
        <v>80</v>
      </c>
      <c r="D5" s="16">
        <f t="shared" ref="D5" si="0">B5*C5</f>
        <v>5040</v>
      </c>
      <c r="E5" s="16"/>
      <c r="F5" s="20"/>
      <c r="G5" s="16"/>
      <c r="H5" s="18"/>
    </row>
    <row r="6" s="1" customFormat="1" ht="39.75" customHeight="1" spans="1:8">
      <c r="A6" s="15" t="s">
        <v>11</v>
      </c>
      <c r="B6" s="16">
        <v>62</v>
      </c>
      <c r="C6" s="16">
        <v>880</v>
      </c>
      <c r="D6" s="16">
        <v>54560</v>
      </c>
      <c r="E6" s="17" t="s">
        <v>12</v>
      </c>
      <c r="F6" s="17">
        <f>55600*0.662-21680+72.8+100</f>
        <v>15300</v>
      </c>
      <c r="G6" s="15" t="s">
        <v>13</v>
      </c>
      <c r="H6" s="21" t="s">
        <v>14</v>
      </c>
    </row>
    <row r="7" s="1" customFormat="1" ht="43.5" customHeight="1" spans="1:8">
      <c r="A7" s="19" t="s">
        <v>15</v>
      </c>
      <c r="B7" s="16">
        <v>13</v>
      </c>
      <c r="C7" s="16">
        <v>80</v>
      </c>
      <c r="D7" s="16">
        <v>1040</v>
      </c>
      <c r="E7" s="20"/>
      <c r="F7" s="20"/>
      <c r="G7" s="19"/>
      <c r="H7" s="22"/>
    </row>
    <row r="8" s="1" customFormat="1" ht="47.25" customHeight="1" spans="1:8">
      <c r="A8" s="23" t="s">
        <v>16</v>
      </c>
      <c r="B8" s="16">
        <v>53</v>
      </c>
      <c r="C8" s="16">
        <v>880</v>
      </c>
      <c r="D8" s="16">
        <v>46640</v>
      </c>
      <c r="E8" s="17">
        <f>D8+D9</f>
        <v>46720</v>
      </c>
      <c r="F8" s="17">
        <f>E8*0.662+1.36+70</f>
        <v>31000</v>
      </c>
      <c r="G8" s="15" t="s">
        <v>17</v>
      </c>
      <c r="H8" s="21" t="s">
        <v>18</v>
      </c>
    </row>
    <row r="9" s="1" customFormat="1" ht="46.5" customHeight="1" spans="1:8">
      <c r="A9" s="24"/>
      <c r="B9" s="16">
        <v>1</v>
      </c>
      <c r="C9" s="16">
        <v>80</v>
      </c>
      <c r="D9" s="16">
        <v>80</v>
      </c>
      <c r="E9" s="20"/>
      <c r="F9" s="20"/>
      <c r="G9" s="19"/>
      <c r="H9" s="22"/>
    </row>
    <row r="10" s="1" customFormat="1" ht="40.5" customHeight="1" spans="1:8">
      <c r="A10" s="25" t="s">
        <v>15</v>
      </c>
      <c r="B10" s="16">
        <v>91</v>
      </c>
      <c r="C10" s="16">
        <v>880</v>
      </c>
      <c r="D10" s="16">
        <v>80080</v>
      </c>
      <c r="E10" s="17">
        <f>D10+D11</f>
        <v>80800</v>
      </c>
      <c r="F10" s="17">
        <f>E10*0.662+10.4</f>
        <v>53500</v>
      </c>
      <c r="G10" s="26" t="s">
        <v>19</v>
      </c>
      <c r="H10" s="27" t="s">
        <v>20</v>
      </c>
    </row>
    <row r="11" s="1" customFormat="1" ht="42.75" customHeight="1" spans="1:8">
      <c r="A11" s="24"/>
      <c r="B11" s="16">
        <v>9</v>
      </c>
      <c r="C11" s="16">
        <v>80</v>
      </c>
      <c r="D11" s="16">
        <v>720</v>
      </c>
      <c r="E11" s="20"/>
      <c r="F11" s="20"/>
      <c r="G11" s="28"/>
      <c r="H11" s="29"/>
    </row>
    <row r="12" s="2" customFormat="1" ht="37.5" customHeight="1" spans="1:8">
      <c r="A12" s="30" t="s">
        <v>21</v>
      </c>
      <c r="B12" s="31">
        <f>SUM(B4:B11)</f>
        <v>568</v>
      </c>
      <c r="C12" s="32"/>
      <c r="D12" s="31">
        <f>SUM(E4+E8+E10+33920)</f>
        <v>409360</v>
      </c>
      <c r="E12" s="32"/>
      <c r="F12" s="33">
        <f>F4+F6+F8+F10</f>
        <v>264000</v>
      </c>
      <c r="G12" s="34"/>
      <c r="H12" s="35"/>
    </row>
    <row r="13" s="1" customFormat="1" ht="51.75" customHeight="1" spans="1:8">
      <c r="A13" s="36" t="s">
        <v>22</v>
      </c>
      <c r="B13" s="36"/>
      <c r="C13" s="36"/>
      <c r="D13" s="36"/>
      <c r="E13" s="36"/>
      <c r="F13" s="36"/>
      <c r="G13" s="36"/>
      <c r="H13" s="36"/>
    </row>
  </sheetData>
  <mergeCells count="25">
    <mergeCell ref="A1:H1"/>
    <mergeCell ref="D3:E3"/>
    <mergeCell ref="B12:C12"/>
    <mergeCell ref="D12:E12"/>
    <mergeCell ref="A13:H13"/>
    <mergeCell ref="A4:A5"/>
    <mergeCell ref="A6:A7"/>
    <mergeCell ref="A8:A9"/>
    <mergeCell ref="A10:A11"/>
    <mergeCell ref="E4:E5"/>
    <mergeCell ref="E6:E7"/>
    <mergeCell ref="E8:E9"/>
    <mergeCell ref="E10:E11"/>
    <mergeCell ref="F4:F5"/>
    <mergeCell ref="F6:F7"/>
    <mergeCell ref="F8:F9"/>
    <mergeCell ref="F10:F11"/>
    <mergeCell ref="G4:G5"/>
    <mergeCell ref="G6:G7"/>
    <mergeCell ref="G8:G9"/>
    <mergeCell ref="G10:G11"/>
    <mergeCell ref="H4:H5"/>
    <mergeCell ref="H6:H7"/>
    <mergeCell ref="H8:H9"/>
    <mergeCell ref="H10:H11"/>
  </mergeCells>
  <pageMargins left="0.7" right="0.7" top="0.75" bottom="0.75" header="0.3" footer="0.3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电子表格2</vt:lpstr>
      <vt:lpstr>电子表格3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3</cp:revision>
  <dcterms:created xsi:type="dcterms:W3CDTF">2021-11-28T07:04:00Z</dcterms:created>
  <cp:lastPrinted>2024-04-12T07:50:00Z</cp:lastPrinted>
  <dcterms:modified xsi:type="dcterms:W3CDTF">2024-04-22T03:27:19Z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