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535" tabRatio="964" firstSheet="7" activeTab="11"/>
  </bookViews>
  <sheets>
    <sheet name="CBCERG" sheetId="1" state="hidden" r:id="rId1"/>
    <sheet name="UEHUKY" sheetId="2" state="hidden" r:id="rId2"/>
    <sheet name="HU4KAN" sheetId="3" state="hidden" r:id="rId3"/>
    <sheet name="ET0I4K" sheetId="4" state="hidden" r:id="rId4"/>
    <sheet name="GT2J8O" sheetId="5" state="hidden" r:id="rId5"/>
    <sheet name="6OHTJW" sheetId="6" state="hidden" r:id="rId6"/>
    <sheet name="DQYG0I" sheetId="7" state="hidden" r:id="rId7"/>
    <sheet name="部门收支总体情况表" sheetId="8" r:id="rId8"/>
    <sheet name="部门收入总体情况表" sheetId="9" r:id="rId9"/>
    <sheet name="部门支出总体情况表" sheetId="10" r:id="rId10"/>
    <sheet name="财政拨款收支总体情况表" sheetId="11" r:id="rId11"/>
    <sheet name="一般公共预算支出情况表" sheetId="12" r:id="rId12"/>
    <sheet name="一般公共预算基本支出情况表" sheetId="13" r:id="rId13"/>
    <sheet name="一般公共预算“三公”经费支出情况表" sheetId="14" r:id="rId14"/>
    <sheet name="政府性基金预算支出情况表" sheetId="15" r:id="rId15"/>
  </sheets>
  <definedNames>
    <definedName name="_xlnm.Print_Area" localSheetId="8">'部门收入总体情况表'!$A$1:$L$31</definedName>
    <definedName name="_xlnm.Print_Area" localSheetId="7">'部门收支总体情况表'!$A$3:$D$19</definedName>
    <definedName name="_xlnm.Print_Area" localSheetId="9">'部门支出总体情况表'!$A$1:$H$32</definedName>
    <definedName name="_xlnm.Print_Area" localSheetId="10">'财政拨款收支总体情况表'!$A$1:$G$17</definedName>
    <definedName name="_xlnm.Print_Area" localSheetId="13">'一般公共预算“三公”经费支出情况表'!$A$1:$L$8</definedName>
    <definedName name="_xlnm.Print_Area" localSheetId="12">'一般公共预算基本支出情况表'!$A$1:$E$35</definedName>
    <definedName name="_xlnm.Print_Area" localSheetId="11">'一般公共预算支出情况表'!$A$1:$F$32</definedName>
    <definedName name="_xlnm.Print_Area" localSheetId="14">'政府性基金预算支出情况表'!$A$1:$E$10</definedName>
  </definedNames>
  <calcPr calcMode="manual" fullCalcOnLoad="1"/>
</workbook>
</file>

<file path=xl/sharedStrings.xml><?xml version="1.0" encoding="utf-8"?>
<sst xmlns="http://schemas.openxmlformats.org/spreadsheetml/2006/main" count="332" uniqueCount="168">
  <si>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</si>
  <si>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</si>
  <si>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</si>
  <si>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</si>
  <si>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</si>
  <si>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</si>
  <si>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</si>
  <si>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</si>
  <si>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</si>
  <si>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</si>
  <si>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</si>
  <si>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</si>
  <si>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</si>
  <si>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</si>
  <si>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</si>
  <si>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</si>
  <si>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</si>
  <si>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</si>
  <si>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</si>
  <si>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</si>
  <si>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</si>
  <si>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</si>
  <si>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</si>
  <si>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</si>
  <si>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</si>
  <si>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</si>
  <si>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</si>
  <si>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</si>
  <si>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</si>
  <si>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</si>
  <si>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</si>
  <si>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</si>
  <si>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</si>
  <si>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</si>
  <si>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</si>
  <si>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</si>
  <si>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</si>
  <si>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</si>
  <si>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</si>
  <si>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</si>
  <si>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</si>
  <si>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</si>
  <si>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</si>
  <si>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</si>
  <si>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</si>
  <si>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</si>
  <si>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</si>
  <si>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</si>
  <si>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</si>
  <si>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</si>
  <si>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</si>
  <si>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</si>
  <si>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</si>
  <si>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</si>
  <si>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</si>
  <si>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</si>
  <si>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t>2016年预算数</t>
  </si>
  <si>
    <t>小计</t>
  </si>
  <si>
    <t>一般公共预算基本支出情况表</t>
  </si>
  <si>
    <t>经济分类科目</t>
  </si>
  <si>
    <t>人员经费</t>
  </si>
  <si>
    <t>公用经费</t>
  </si>
  <si>
    <t>301</t>
  </si>
  <si>
    <t xml:space="preserve">  30101</t>
  </si>
  <si>
    <t xml:space="preserve">  30102</t>
  </si>
  <si>
    <t xml:space="preserve">  30103</t>
  </si>
  <si>
    <t xml:space="preserve">  30104</t>
  </si>
  <si>
    <t xml:space="preserve">  30107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</si>
  <si>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</si>
  <si>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</si>
  <si>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</si>
  <si>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</si>
  <si>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</si>
  <si>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</si>
  <si>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政府性基金预算支出表</t>
  </si>
  <si>
    <t>本年政府性基金预算财政拨款支出</t>
  </si>
  <si>
    <t>2018年预算数</t>
  </si>
  <si>
    <t>2018年基本支出</t>
  </si>
  <si>
    <t xml:space="preserve">208 </t>
  </si>
  <si>
    <t xml:space="preserve"> 社会保障和就业支出</t>
  </si>
  <si>
    <t xml:space="preserve">    2080506</t>
  </si>
  <si>
    <t xml:space="preserve">  机关事业单位职业年金缴费支出</t>
  </si>
  <si>
    <t xml:space="preserve">  20899</t>
  </si>
  <si>
    <t xml:space="preserve">  其他社会保障和就业支出</t>
  </si>
  <si>
    <t xml:space="preserve">    2089901</t>
  </si>
  <si>
    <t>210</t>
  </si>
  <si>
    <t xml:space="preserve">  医疗卫生与计划生育支出</t>
  </si>
  <si>
    <t xml:space="preserve">  21011</t>
  </si>
  <si>
    <t xml:space="preserve">  行政事业单位医疗</t>
  </si>
  <si>
    <t xml:space="preserve">    2101101</t>
  </si>
  <si>
    <t xml:space="preserve">  行政单位医疗</t>
  </si>
  <si>
    <t xml:space="preserve">    2101102</t>
  </si>
  <si>
    <t xml:space="preserve">  事业单位医疗</t>
  </si>
  <si>
    <t>211</t>
  </si>
  <si>
    <t xml:space="preserve">  节能环保支出</t>
  </si>
  <si>
    <t xml:space="preserve">  21101</t>
  </si>
  <si>
    <t xml:space="preserve">  环境保护管理事务</t>
  </si>
  <si>
    <t xml:space="preserve">    2110101</t>
  </si>
  <si>
    <t xml:space="preserve">  行政运行(环保)</t>
  </si>
  <si>
    <t xml:space="preserve">    2110199</t>
  </si>
  <si>
    <t xml:space="preserve">  其他环境保护管理事务支出</t>
  </si>
  <si>
    <t xml:space="preserve">  21102</t>
  </si>
  <si>
    <t xml:space="preserve">  环境监测与监察</t>
  </si>
  <si>
    <t xml:space="preserve">    2110204</t>
  </si>
  <si>
    <t xml:space="preserve">  核与辐射安全监督</t>
  </si>
  <si>
    <t xml:space="preserve">    2110299</t>
  </si>
  <si>
    <t xml:space="preserve">  其他环境监测与监察支出</t>
  </si>
  <si>
    <t xml:space="preserve">  21103</t>
  </si>
  <si>
    <t xml:space="preserve">  污染防治</t>
  </si>
  <si>
    <t xml:space="preserve">    2110302</t>
  </si>
  <si>
    <t xml:space="preserve">  水体</t>
  </si>
  <si>
    <t xml:space="preserve">    2110399</t>
  </si>
  <si>
    <t xml:space="preserve">  其他污染防治支出</t>
  </si>
  <si>
    <t xml:space="preserve">  21104</t>
  </si>
  <si>
    <t xml:space="preserve">  自然生态保护</t>
  </si>
  <si>
    <t xml:space="preserve">221 </t>
  </si>
  <si>
    <t xml:space="preserve"> 住房保障支出</t>
  </si>
  <si>
    <t xml:space="preserve">    2210201</t>
  </si>
  <si>
    <t xml:space="preserve">  住房公积金</t>
  </si>
  <si>
    <t xml:space="preserve">  住房公积金</t>
  </si>
  <si>
    <t xml:space="preserve"> 环境执法监察</t>
  </si>
  <si>
    <t>节能环保支出</t>
  </si>
  <si>
    <t>机关事业单位基本养老保险缴费支出</t>
  </si>
  <si>
    <t xml:space="preserve">  2111102</t>
  </si>
  <si>
    <t xml:space="preserve">    2080505</t>
  </si>
  <si>
    <t xml:space="preserve"> 工资福利支出</t>
  </si>
  <si>
    <t xml:space="preserve">  基本工资</t>
  </si>
  <si>
    <t xml:space="preserve">   其他工资福利支出</t>
  </si>
  <si>
    <t xml:space="preserve">  商品和服务支出</t>
  </si>
  <si>
    <t xml:space="preserve">  办公费</t>
  </si>
  <si>
    <t xml:space="preserve">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</si>
  <si>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</si>
  <si>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</si>
  <si>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</si>
  <si>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</si>
  <si>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</si>
  <si>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</si>
  <si>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</si>
  <si>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公务接待费</t>
  </si>
  <si>
    <t xml:space="preserve"> 工会经费</t>
  </si>
  <si>
    <t xml:space="preserve">  福利费</t>
  </si>
  <si>
    <t xml:space="preserve">  公务用车运行维护费</t>
  </si>
  <si>
    <t xml:space="preserve"> 其他交通费用</t>
  </si>
  <si>
    <t xml:space="preserve">  对个人和家庭的补助</t>
  </si>
  <si>
    <t xml:space="preserve">  退休费</t>
  </si>
  <si>
    <t xml:space="preserve">  医疗费</t>
  </si>
  <si>
    <t xml:space="preserve">  津贴补贴</t>
  </si>
  <si>
    <t xml:space="preserve">  奖金</t>
  </si>
  <si>
    <t xml:space="preserve">  绩效工资</t>
  </si>
  <si>
    <t xml:space="preserve">  社会保障缴费</t>
  </si>
  <si>
    <t xml:space="preserve">  职业年金缴费</t>
  </si>
  <si>
    <t>奖励金</t>
  </si>
  <si>
    <t>事业单位离退休</t>
  </si>
  <si>
    <t xml:space="preserve"> 未归口管理的行政单位离退休</t>
  </si>
  <si>
    <t xml:space="preserve">    2080504 </t>
  </si>
  <si>
    <t xml:space="preserve">    2080502</t>
  </si>
  <si>
    <t>部门收支总体情况表</t>
  </si>
  <si>
    <t>表1</t>
  </si>
  <si>
    <t>重庆市南川区生态环境局2018年部门预算公开表</t>
  </si>
  <si>
    <t>表2</t>
  </si>
  <si>
    <t>表3</t>
  </si>
  <si>
    <t>表4</t>
  </si>
  <si>
    <t>表5</t>
  </si>
  <si>
    <t>表6</t>
  </si>
  <si>
    <t>表7</t>
  </si>
  <si>
    <t>表8</t>
  </si>
  <si>
    <t>一般公共预算拨款收入</t>
  </si>
  <si>
    <t>（备注：本单位无政府性基金收支，故此表无数据。）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</si>
</sst>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[Red]\(0.00\)"/>
    <numFmt numFmtId="186" formatCode="0.0000_);[Red]\(0.0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2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186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NumberFormat="1" applyFill="1" applyAlignment="1">
      <alignment vertical="center"/>
    </xf>
    <xf numFmtId="186" fontId="0" fillId="0" borderId="10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12.7109375" style="0" bestFit="1" customWidth="1"/>
    <col min="2" max="2" width="43.00390625" style="0" customWidth="1"/>
    <col min="3" max="3" width="12.28125" style="10" customWidth="1"/>
    <col min="4" max="4" width="13.00390625" style="10" customWidth="1"/>
    <col min="5" max="5" width="15.7109375" style="10" customWidth="1"/>
    <col min="6" max="6" width="13.00390625" style="10" bestFit="1" customWidth="1"/>
    <col min="7" max="7" width="9.00390625" style="10" customWidth="1"/>
    <col min="8" max="8" width="11.00390625" style="10" bestFit="1" customWidth="1"/>
  </cols>
  <sheetData>
    <row r="1" ht="20.25">
      <c r="A1" s="12" t="s">
        <v>160</v>
      </c>
    </row>
    <row r="2" spans="1:8" ht="27">
      <c r="A2" s="52" t="s">
        <v>37</v>
      </c>
      <c r="B2" s="52"/>
      <c r="C2" s="52"/>
      <c r="D2" s="52"/>
      <c r="E2" s="52"/>
      <c r="F2" s="52"/>
      <c r="G2" s="52"/>
      <c r="H2" s="52"/>
    </row>
    <row r="3" spans="1:8" ht="13.5">
      <c r="A3" s="2"/>
      <c r="B3" s="2"/>
      <c r="C3" s="2"/>
      <c r="D3" s="2"/>
      <c r="E3" s="2"/>
      <c r="F3" s="2"/>
      <c r="G3" s="2"/>
      <c r="H3" s="2"/>
    </row>
    <row r="4" ht="13.5">
      <c r="H4" s="3" t="s">
        <v>0</v>
      </c>
    </row>
    <row r="5" spans="1:8" ht="27">
      <c r="A5" s="4" t="s">
        <v>33</v>
      </c>
      <c r="B5" s="4" t="s">
        <v>34</v>
      </c>
      <c r="C5" s="4" t="s">
        <v>27</v>
      </c>
      <c r="D5" s="4" t="s">
        <v>38</v>
      </c>
      <c r="E5" s="4" t="s">
        <v>39</v>
      </c>
      <c r="F5" s="4" t="s">
        <v>40</v>
      </c>
      <c r="G5" s="9" t="s">
        <v>41</v>
      </c>
      <c r="H5" s="9" t="s">
        <v>42</v>
      </c>
    </row>
    <row r="6" spans="1:8" ht="17.25" customHeight="1">
      <c r="A6" s="4"/>
      <c r="B6" s="6" t="s">
        <v>27</v>
      </c>
      <c r="C6" s="38">
        <f>C7+C14+C18+C30</f>
        <v>4088.4815</v>
      </c>
      <c r="D6" s="38">
        <f>D7+D14+D19+D22+D30</f>
        <v>1176.2167</v>
      </c>
      <c r="E6" s="35">
        <f>E18+E30</f>
        <v>2912.2648</v>
      </c>
      <c r="F6" s="4"/>
      <c r="G6" s="4"/>
      <c r="H6" s="4"/>
    </row>
    <row r="7" spans="1:8" ht="13.5">
      <c r="A7" s="23" t="s">
        <v>78</v>
      </c>
      <c r="B7" s="15" t="s">
        <v>79</v>
      </c>
      <c r="C7" s="37">
        <f>SUM(C8:C12)</f>
        <v>148.7872</v>
      </c>
      <c r="D7" s="37">
        <f>D6</f>
        <v>148.7872</v>
      </c>
      <c r="E7" s="35">
        <v>0</v>
      </c>
      <c r="F7" s="4"/>
      <c r="G7" s="4"/>
      <c r="H7" s="4"/>
    </row>
    <row r="8" spans="1:8" ht="13.5">
      <c r="A8" s="16" t="s">
        <v>155</v>
      </c>
      <c r="B8" s="15" t="s">
        <v>152</v>
      </c>
      <c r="C8" s="43">
        <v>6</v>
      </c>
      <c r="D8" s="43">
        <v>6</v>
      </c>
      <c r="E8" s="41">
        <v>0</v>
      </c>
      <c r="F8" s="4"/>
      <c r="G8" s="4"/>
      <c r="H8" s="4"/>
    </row>
    <row r="9" spans="1:8" ht="13.5">
      <c r="A9" s="16" t="s">
        <v>154</v>
      </c>
      <c r="B9" s="15" t="s">
        <v>153</v>
      </c>
      <c r="C9" s="43">
        <v>10.6</v>
      </c>
      <c r="D9" s="43">
        <v>10.6</v>
      </c>
      <c r="E9" s="41">
        <v>0</v>
      </c>
      <c r="F9" s="4"/>
      <c r="G9" s="4"/>
      <c r="H9" s="4"/>
    </row>
    <row r="10" spans="1:8" ht="13.5">
      <c r="A10" s="16" t="s">
        <v>124</v>
      </c>
      <c r="B10" s="15" t="s">
        <v>122</v>
      </c>
      <c r="C10" s="40">
        <v>92.7684</v>
      </c>
      <c r="D10" s="40">
        <v>92.7684</v>
      </c>
      <c r="E10" s="41">
        <v>0</v>
      </c>
      <c r="F10" s="4"/>
      <c r="G10" s="4"/>
      <c r="H10" s="4"/>
    </row>
    <row r="11" spans="1:8" ht="13.5">
      <c r="A11" s="23" t="s">
        <v>80</v>
      </c>
      <c r="B11" s="15" t="s">
        <v>81</v>
      </c>
      <c r="C11" s="40">
        <v>37.1028</v>
      </c>
      <c r="D11" s="40">
        <v>37.1028</v>
      </c>
      <c r="E11" s="41">
        <v>0</v>
      </c>
      <c r="F11" s="4"/>
      <c r="G11" s="4"/>
      <c r="H11" s="4"/>
    </row>
    <row r="12" spans="1:8" ht="13.5">
      <c r="A12" s="23" t="s">
        <v>82</v>
      </c>
      <c r="B12" s="15" t="s">
        <v>83</v>
      </c>
      <c r="C12" s="40">
        <v>2.316</v>
      </c>
      <c r="D12" s="40">
        <v>2.316</v>
      </c>
      <c r="E12" s="41">
        <v>0</v>
      </c>
      <c r="F12" s="4"/>
      <c r="G12" s="4"/>
      <c r="H12" s="4"/>
    </row>
    <row r="13" spans="1:8" ht="13.5">
      <c r="A13" s="23" t="s">
        <v>84</v>
      </c>
      <c r="B13" s="15" t="s">
        <v>83</v>
      </c>
      <c r="C13" s="40">
        <v>2.316</v>
      </c>
      <c r="D13" s="40">
        <v>2.316</v>
      </c>
      <c r="E13" s="41">
        <v>0</v>
      </c>
      <c r="F13" s="4"/>
      <c r="G13" s="4"/>
      <c r="H13" s="4"/>
    </row>
    <row r="14" spans="1:8" ht="13.5">
      <c r="A14" s="23" t="s">
        <v>85</v>
      </c>
      <c r="B14" s="15" t="s">
        <v>86</v>
      </c>
      <c r="C14" s="39">
        <f>SUM(C15)</f>
        <v>47.884600000000006</v>
      </c>
      <c r="D14" s="39">
        <f>SUM(D15)</f>
        <v>47.884600000000006</v>
      </c>
      <c r="E14" s="41">
        <v>0</v>
      </c>
      <c r="F14" s="4"/>
      <c r="G14" s="4"/>
      <c r="H14" s="4"/>
    </row>
    <row r="15" spans="1:8" ht="13.5">
      <c r="A15" s="23" t="s">
        <v>87</v>
      </c>
      <c r="B15" s="15" t="s">
        <v>88</v>
      </c>
      <c r="C15" s="39">
        <f>SUM(C16:C17)</f>
        <v>47.884600000000006</v>
      </c>
      <c r="D15" s="39">
        <f>SUM(D16:D17)</f>
        <v>47.884600000000006</v>
      </c>
      <c r="E15" s="34">
        <v>0</v>
      </c>
      <c r="F15" s="4"/>
      <c r="G15" s="4"/>
      <c r="H15" s="4"/>
    </row>
    <row r="16" spans="1:8" ht="13.5">
      <c r="A16" s="23" t="s">
        <v>89</v>
      </c>
      <c r="B16" s="15" t="s">
        <v>90</v>
      </c>
      <c r="C16" s="40">
        <v>26.7479</v>
      </c>
      <c r="D16" s="40">
        <v>26.7479</v>
      </c>
      <c r="E16" s="41">
        <v>0</v>
      </c>
      <c r="F16" s="4"/>
      <c r="G16" s="4"/>
      <c r="H16" s="4"/>
    </row>
    <row r="17" spans="1:8" ht="13.5">
      <c r="A17" s="23" t="s">
        <v>91</v>
      </c>
      <c r="B17" s="15" t="s">
        <v>92</v>
      </c>
      <c r="C17" s="40">
        <v>21.1367</v>
      </c>
      <c r="D17" s="40">
        <v>21.1367</v>
      </c>
      <c r="E17" s="41">
        <v>0</v>
      </c>
      <c r="F17" s="4"/>
      <c r="G17" s="4"/>
      <c r="H17" s="4"/>
    </row>
    <row r="18" spans="1:8" ht="13.5">
      <c r="A18" s="16" t="s">
        <v>93</v>
      </c>
      <c r="B18" s="15" t="s">
        <v>94</v>
      </c>
      <c r="C18" s="39">
        <f>C19+C22+C25</f>
        <v>3810.8673</v>
      </c>
      <c r="D18" s="39">
        <f>D19+D22</f>
        <v>898.6025000000001</v>
      </c>
      <c r="E18" s="34">
        <f>E19+E22+E25</f>
        <v>2912.2648</v>
      </c>
      <c r="F18" s="4"/>
      <c r="G18" s="4"/>
      <c r="H18" s="4"/>
    </row>
    <row r="19" spans="1:8" ht="13.5">
      <c r="A19" s="23" t="s">
        <v>95</v>
      </c>
      <c r="B19" s="15" t="s">
        <v>96</v>
      </c>
      <c r="C19" s="39">
        <f>SUM(C20:C21)</f>
        <v>417.91560000000004</v>
      </c>
      <c r="D19" s="39">
        <f>SUM(D20:D21)</f>
        <v>308.41560000000004</v>
      </c>
      <c r="E19" s="34">
        <v>109.5</v>
      </c>
      <c r="F19" s="4"/>
      <c r="G19" s="4"/>
      <c r="H19" s="4"/>
    </row>
    <row r="20" spans="1:8" ht="13.5">
      <c r="A20" s="23" t="s">
        <v>97</v>
      </c>
      <c r="B20" s="15" t="s">
        <v>98</v>
      </c>
      <c r="C20" s="40">
        <v>214.4644</v>
      </c>
      <c r="D20" s="40">
        <v>214.4644</v>
      </c>
      <c r="E20" s="41">
        <v>0</v>
      </c>
      <c r="F20" s="4"/>
      <c r="G20" s="4"/>
      <c r="H20" s="4"/>
    </row>
    <row r="21" spans="1:8" ht="13.5">
      <c r="A21" s="23" t="s">
        <v>99</v>
      </c>
      <c r="B21" s="15" t="s">
        <v>100</v>
      </c>
      <c r="C21" s="40">
        <v>203.4512</v>
      </c>
      <c r="D21" s="40">
        <v>93.9512</v>
      </c>
      <c r="E21" s="41">
        <v>109.5</v>
      </c>
      <c r="F21" s="4"/>
      <c r="G21" s="4"/>
      <c r="H21" s="4"/>
    </row>
    <row r="22" spans="1:8" ht="13.5">
      <c r="A22" s="23" t="s">
        <v>101</v>
      </c>
      <c r="B22" s="15" t="s">
        <v>102</v>
      </c>
      <c r="C22" s="39">
        <f>SUM(C23:C24)</f>
        <v>640.1869</v>
      </c>
      <c r="D22" s="40">
        <v>590.1869</v>
      </c>
      <c r="E22" s="34">
        <v>50</v>
      </c>
      <c r="F22" s="4"/>
      <c r="G22" s="4"/>
      <c r="H22" s="4"/>
    </row>
    <row r="23" spans="1:8" ht="13.5">
      <c r="A23" s="23" t="s">
        <v>103</v>
      </c>
      <c r="B23" s="15" t="s">
        <v>104</v>
      </c>
      <c r="C23" s="40">
        <v>50</v>
      </c>
      <c r="D23" s="40">
        <v>0</v>
      </c>
      <c r="E23" s="41">
        <v>50</v>
      </c>
      <c r="F23" s="4"/>
      <c r="G23" s="4"/>
      <c r="H23" s="4"/>
    </row>
    <row r="24" spans="1:8" ht="13.5">
      <c r="A24" s="23" t="s">
        <v>105</v>
      </c>
      <c r="B24" s="15" t="s">
        <v>106</v>
      </c>
      <c r="C24" s="40">
        <v>590.1869</v>
      </c>
      <c r="D24" s="40">
        <v>590.1869</v>
      </c>
      <c r="E24" s="41">
        <v>0</v>
      </c>
      <c r="F24" s="4"/>
      <c r="G24" s="4"/>
      <c r="H24" s="4"/>
    </row>
    <row r="25" spans="1:8" ht="13.5">
      <c r="A25" s="23" t="s">
        <v>107</v>
      </c>
      <c r="B25" s="15" t="s">
        <v>108</v>
      </c>
      <c r="C25" s="39">
        <f>SUM(C26:C29)</f>
        <v>2752.7648</v>
      </c>
      <c r="D25" s="34">
        <v>0</v>
      </c>
      <c r="E25" s="39">
        <f>SUM(E26:E29)</f>
        <v>2752.7648</v>
      </c>
      <c r="F25" s="4"/>
      <c r="G25" s="4"/>
      <c r="H25" s="4"/>
    </row>
    <row r="26" spans="1:8" ht="13.5">
      <c r="A26" s="23" t="s">
        <v>109</v>
      </c>
      <c r="B26" s="15" t="s">
        <v>110</v>
      </c>
      <c r="C26" s="40">
        <v>1810.9477</v>
      </c>
      <c r="D26" s="41">
        <v>0</v>
      </c>
      <c r="E26" s="40">
        <v>1810.9477</v>
      </c>
      <c r="F26" s="4"/>
      <c r="G26" s="4"/>
      <c r="H26" s="4"/>
    </row>
    <row r="27" spans="1:8" ht="13.5">
      <c r="A27" s="23" t="s">
        <v>111</v>
      </c>
      <c r="B27" s="15" t="s">
        <v>112</v>
      </c>
      <c r="C27" s="40">
        <v>877.9871</v>
      </c>
      <c r="D27" s="41">
        <v>0</v>
      </c>
      <c r="E27" s="40">
        <v>877.9871</v>
      </c>
      <c r="F27" s="4"/>
      <c r="G27" s="4"/>
      <c r="H27" s="4"/>
    </row>
    <row r="28" spans="1:8" ht="13.5">
      <c r="A28" s="23" t="s">
        <v>113</v>
      </c>
      <c r="B28" s="15" t="s">
        <v>114</v>
      </c>
      <c r="C28" s="40">
        <v>13.83</v>
      </c>
      <c r="D28" s="41">
        <v>0</v>
      </c>
      <c r="E28" s="40">
        <v>13.83</v>
      </c>
      <c r="F28" s="4"/>
      <c r="G28" s="4"/>
      <c r="H28" s="4"/>
    </row>
    <row r="29" spans="1:8" ht="13.5">
      <c r="A29" s="16" t="s">
        <v>123</v>
      </c>
      <c r="B29" s="15" t="s">
        <v>120</v>
      </c>
      <c r="C29" s="40">
        <v>50</v>
      </c>
      <c r="D29" s="41">
        <v>0</v>
      </c>
      <c r="E29" s="40">
        <v>50</v>
      </c>
      <c r="F29" s="4"/>
      <c r="G29" s="4"/>
      <c r="H29" s="4"/>
    </row>
    <row r="30" spans="1:8" ht="13.5">
      <c r="A30" s="23" t="s">
        <v>115</v>
      </c>
      <c r="B30" s="26" t="s">
        <v>116</v>
      </c>
      <c r="C30" s="39">
        <v>80.9424</v>
      </c>
      <c r="D30" s="39">
        <v>80.9424</v>
      </c>
      <c r="E30" s="34">
        <v>0</v>
      </c>
      <c r="F30" s="4"/>
      <c r="G30" s="4"/>
      <c r="H30" s="4"/>
    </row>
    <row r="31" spans="1:8" ht="13.5">
      <c r="A31" s="23" t="s">
        <v>117</v>
      </c>
      <c r="B31" s="27" t="s">
        <v>118</v>
      </c>
      <c r="C31" s="40">
        <v>80.9424</v>
      </c>
      <c r="D31" s="40">
        <v>80.9424</v>
      </c>
      <c r="E31" s="41">
        <v>0</v>
      </c>
      <c r="F31" s="4"/>
      <c r="G31" s="4"/>
      <c r="H31" s="4"/>
    </row>
    <row r="32" spans="1:8" ht="13.5">
      <c r="A32" s="7"/>
      <c r="B32" s="8"/>
      <c r="C32" s="11"/>
      <c r="D32" s="11"/>
      <c r="E32" s="11"/>
      <c r="F32" s="11"/>
      <c r="G32" s="11"/>
      <c r="H32" s="11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25" sqref="C25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12" t="s">
        <v>161</v>
      </c>
    </row>
    <row r="2" spans="1:7" ht="30.75" customHeight="1">
      <c r="A2" s="53" t="s">
        <v>43</v>
      </c>
      <c r="B2" s="53"/>
      <c r="C2" s="53"/>
      <c r="D2" s="53"/>
      <c r="E2" s="53"/>
      <c r="F2" s="53"/>
      <c r="G2" s="53"/>
    </row>
    <row r="3" ht="13.5">
      <c r="G3" s="3" t="s">
        <v>0</v>
      </c>
    </row>
    <row r="4" spans="1:7" ht="30" customHeight="1">
      <c r="A4" s="49" t="s">
        <v>1</v>
      </c>
      <c r="B4" s="49"/>
      <c r="C4" s="49" t="s">
        <v>2</v>
      </c>
      <c r="D4" s="49"/>
      <c r="E4" s="49"/>
      <c r="F4" s="49"/>
      <c r="G4" s="49"/>
    </row>
    <row r="5" spans="1:7" ht="40.5" customHeight="1">
      <c r="A5" s="4" t="s">
        <v>3</v>
      </c>
      <c r="B5" s="4" t="s">
        <v>4</v>
      </c>
      <c r="C5" s="4" t="s">
        <v>3</v>
      </c>
      <c r="D5" s="4" t="s">
        <v>27</v>
      </c>
      <c r="E5" s="9" t="s">
        <v>44</v>
      </c>
      <c r="F5" s="9" t="s">
        <v>45</v>
      </c>
      <c r="G5" s="9" t="s">
        <v>46</v>
      </c>
    </row>
    <row r="6" spans="1:7" ht="22.5" customHeight="1">
      <c r="A6" s="5" t="s">
        <v>47</v>
      </c>
      <c r="B6" s="5">
        <v>4088.4815</v>
      </c>
      <c r="C6" s="5" t="s">
        <v>48</v>
      </c>
      <c r="D6" s="5">
        <v>4088.4815</v>
      </c>
      <c r="E6" s="5"/>
      <c r="F6" s="5"/>
      <c r="G6" s="5"/>
    </row>
    <row r="7" spans="1:7" ht="22.5" customHeight="1">
      <c r="A7" s="5" t="s">
        <v>49</v>
      </c>
      <c r="B7" s="5">
        <v>4088.4815</v>
      </c>
      <c r="C7" s="5" t="s">
        <v>5</v>
      </c>
      <c r="D7" s="5"/>
      <c r="E7" s="5"/>
      <c r="F7" s="5"/>
      <c r="G7" s="5"/>
    </row>
    <row r="8" spans="1:7" ht="22.5" customHeight="1">
      <c r="A8" s="5" t="s">
        <v>50</v>
      </c>
      <c r="B8" s="5"/>
      <c r="C8" s="5" t="s">
        <v>7</v>
      </c>
      <c r="D8" s="5"/>
      <c r="E8" s="5"/>
      <c r="F8" s="5"/>
      <c r="G8" s="5"/>
    </row>
    <row r="9" spans="1:7" ht="22.5" customHeight="1">
      <c r="A9" s="5" t="s">
        <v>51</v>
      </c>
      <c r="B9" s="5"/>
      <c r="C9" s="5" t="s">
        <v>9</v>
      </c>
      <c r="D9" s="5"/>
      <c r="E9" s="5"/>
      <c r="F9" s="5"/>
      <c r="G9" s="5"/>
    </row>
    <row r="10" spans="1:7" ht="22.5" customHeight="1">
      <c r="A10" s="5"/>
      <c r="B10" s="5"/>
      <c r="C10" s="5" t="s">
        <v>11</v>
      </c>
      <c r="D10" s="5"/>
      <c r="E10" s="5"/>
      <c r="F10" s="5"/>
      <c r="G10" s="5"/>
    </row>
    <row r="11" spans="1:7" ht="22.5" customHeight="1">
      <c r="A11" s="5" t="s">
        <v>52</v>
      </c>
      <c r="B11" s="5"/>
      <c r="C11" s="5" t="s">
        <v>13</v>
      </c>
      <c r="D11" s="5"/>
      <c r="E11" s="5"/>
      <c r="F11" s="5"/>
      <c r="G11" s="5"/>
    </row>
    <row r="12" spans="1:7" ht="22.5" customHeight="1">
      <c r="A12" s="5" t="s">
        <v>49</v>
      </c>
      <c r="B12" s="5"/>
      <c r="C12" s="5" t="s">
        <v>15</v>
      </c>
      <c r="D12" s="46">
        <v>148.7872</v>
      </c>
      <c r="E12" s="5"/>
      <c r="F12" s="5"/>
      <c r="G12" s="5"/>
    </row>
    <row r="13" spans="1:7" ht="22.5" customHeight="1">
      <c r="A13" s="5" t="s">
        <v>50</v>
      </c>
      <c r="B13" s="5"/>
      <c r="C13" s="5" t="s">
        <v>16</v>
      </c>
      <c r="D13" s="39">
        <v>47.8846</v>
      </c>
      <c r="E13" s="5"/>
      <c r="F13" s="5"/>
      <c r="G13" s="5"/>
    </row>
    <row r="14" spans="1:7" ht="22.5" customHeight="1">
      <c r="A14" s="5" t="s">
        <v>51</v>
      </c>
      <c r="B14" s="5"/>
      <c r="C14" s="22" t="s">
        <v>121</v>
      </c>
      <c r="D14" s="39">
        <v>3810.8673</v>
      </c>
      <c r="E14" s="5"/>
      <c r="F14" s="5"/>
      <c r="G14" s="5"/>
    </row>
    <row r="15" spans="1:7" ht="22.5" customHeight="1">
      <c r="A15" s="5"/>
      <c r="B15" s="5"/>
      <c r="C15" s="22" t="s">
        <v>17</v>
      </c>
      <c r="D15" s="40">
        <v>80.9424</v>
      </c>
      <c r="E15" s="5"/>
      <c r="F15" s="5"/>
      <c r="G15" s="5"/>
    </row>
    <row r="16" spans="1:7" ht="22.5" customHeight="1">
      <c r="A16" s="5"/>
      <c r="B16" s="5"/>
      <c r="C16" s="5" t="s">
        <v>53</v>
      </c>
      <c r="D16" s="5"/>
      <c r="E16" s="5"/>
      <c r="F16" s="5"/>
      <c r="G16" s="5"/>
    </row>
    <row r="17" spans="1:7" ht="22.5" customHeight="1">
      <c r="A17" s="4" t="s">
        <v>23</v>
      </c>
      <c r="B17" s="5">
        <v>4088.4815</v>
      </c>
      <c r="C17" s="4" t="s">
        <v>24</v>
      </c>
      <c r="D17" s="5">
        <v>4088.4815</v>
      </c>
      <c r="E17" s="5"/>
      <c r="F17" s="5"/>
      <c r="G17" s="5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 r:id="rId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7" sqref="E7:F7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4" width="13.140625" style="36" customWidth="1"/>
    <col min="5" max="6" width="13.140625" style="0" customWidth="1"/>
    <col min="7" max="7" width="9.140625" style="0" customWidth="1"/>
    <col min="8" max="8" width="8.28125" style="0" customWidth="1"/>
  </cols>
  <sheetData>
    <row r="1" ht="20.25">
      <c r="A1" s="12" t="s">
        <v>162</v>
      </c>
    </row>
    <row r="2" spans="1:6" ht="27">
      <c r="A2" s="53" t="s">
        <v>54</v>
      </c>
      <c r="B2" s="53"/>
      <c r="C2" s="53"/>
      <c r="D2" s="53"/>
      <c r="E2" s="53"/>
      <c r="F2" s="53"/>
    </row>
    <row r="4" ht="13.5">
      <c r="F4" s="3" t="s">
        <v>0</v>
      </c>
    </row>
    <row r="5" spans="1:6" ht="13.5">
      <c r="A5" s="54" t="s">
        <v>55</v>
      </c>
      <c r="B5" s="55"/>
      <c r="C5" s="58" t="s">
        <v>56</v>
      </c>
      <c r="D5" s="56" t="s">
        <v>76</v>
      </c>
      <c r="E5" s="57"/>
      <c r="F5" s="55"/>
    </row>
    <row r="6" spans="1:6" ht="13.5">
      <c r="A6" s="4" t="s">
        <v>33</v>
      </c>
      <c r="B6" s="4" t="s">
        <v>34</v>
      </c>
      <c r="C6" s="59"/>
      <c r="D6" s="37" t="s">
        <v>57</v>
      </c>
      <c r="E6" s="4" t="s">
        <v>38</v>
      </c>
      <c r="F6" s="4" t="s">
        <v>39</v>
      </c>
    </row>
    <row r="7" spans="1:6" ht="13.5">
      <c r="A7" s="5"/>
      <c r="B7" s="4" t="s">
        <v>27</v>
      </c>
      <c r="C7" s="5"/>
      <c r="D7" s="38">
        <f>D8+D15+D19+D31</f>
        <v>4088.4815</v>
      </c>
      <c r="E7" s="38">
        <f>E8+E15+E20+E23+E31</f>
        <v>1176.2167</v>
      </c>
      <c r="F7" s="42">
        <f>F19+F31</f>
        <v>2912.2648</v>
      </c>
    </row>
    <row r="8" spans="1:6" ht="13.5">
      <c r="A8" s="23" t="s">
        <v>78</v>
      </c>
      <c r="B8" s="15" t="s">
        <v>79</v>
      </c>
      <c r="C8" s="5"/>
      <c r="D8" s="37">
        <f>SUM(D9:D13)</f>
        <v>148.7872</v>
      </c>
      <c r="E8" s="37">
        <f>E7</f>
        <v>148.7872</v>
      </c>
      <c r="F8" s="35">
        <v>0</v>
      </c>
    </row>
    <row r="9" spans="1:8" s="31" customFormat="1" ht="13.5">
      <c r="A9" s="16" t="s">
        <v>155</v>
      </c>
      <c r="B9" s="15" t="s">
        <v>152</v>
      </c>
      <c r="C9" s="22"/>
      <c r="D9" s="43">
        <v>6</v>
      </c>
      <c r="E9" s="43">
        <v>6</v>
      </c>
      <c r="F9" s="41">
        <v>0</v>
      </c>
      <c r="G9" s="44"/>
      <c r="H9" s="45"/>
    </row>
    <row r="10" spans="1:8" s="31" customFormat="1" ht="13.5">
      <c r="A10" s="16" t="s">
        <v>154</v>
      </c>
      <c r="B10" s="15" t="s">
        <v>153</v>
      </c>
      <c r="C10" s="22"/>
      <c r="D10" s="43">
        <v>10.6</v>
      </c>
      <c r="E10" s="43">
        <v>10.6</v>
      </c>
      <c r="F10" s="41">
        <v>0</v>
      </c>
      <c r="G10" s="44"/>
      <c r="H10" s="45"/>
    </row>
    <row r="11" spans="1:6" s="31" customFormat="1" ht="13.5">
      <c r="A11" s="16" t="s">
        <v>124</v>
      </c>
      <c r="B11" s="15" t="s">
        <v>122</v>
      </c>
      <c r="C11" s="22"/>
      <c r="D11" s="40">
        <v>92.7684</v>
      </c>
      <c r="E11" s="40">
        <v>92.7684</v>
      </c>
      <c r="F11" s="41">
        <v>0</v>
      </c>
    </row>
    <row r="12" spans="1:6" s="31" customFormat="1" ht="13.5">
      <c r="A12" s="23" t="s">
        <v>80</v>
      </c>
      <c r="B12" s="15" t="s">
        <v>81</v>
      </c>
      <c r="C12" s="22"/>
      <c r="D12" s="40">
        <v>37.1028</v>
      </c>
      <c r="E12" s="40">
        <v>37.1028</v>
      </c>
      <c r="F12" s="41">
        <v>0</v>
      </c>
    </row>
    <row r="13" spans="1:6" s="31" customFormat="1" ht="13.5">
      <c r="A13" s="23" t="s">
        <v>82</v>
      </c>
      <c r="B13" s="15" t="s">
        <v>83</v>
      </c>
      <c r="C13" s="22"/>
      <c r="D13" s="40">
        <v>2.316</v>
      </c>
      <c r="E13" s="40">
        <v>2.316</v>
      </c>
      <c r="F13" s="41">
        <v>0</v>
      </c>
    </row>
    <row r="14" spans="1:6" s="31" customFormat="1" ht="13.5">
      <c r="A14" s="23" t="s">
        <v>84</v>
      </c>
      <c r="B14" s="15" t="s">
        <v>83</v>
      </c>
      <c r="C14" s="22"/>
      <c r="D14" s="40">
        <v>2.316</v>
      </c>
      <c r="E14" s="40">
        <v>2.316</v>
      </c>
      <c r="F14" s="41">
        <v>0</v>
      </c>
    </row>
    <row r="15" spans="1:6" s="31" customFormat="1" ht="13.5">
      <c r="A15" s="23" t="s">
        <v>85</v>
      </c>
      <c r="B15" s="15" t="s">
        <v>86</v>
      </c>
      <c r="C15" s="22"/>
      <c r="D15" s="39">
        <f>SUM(D16)</f>
        <v>47.884600000000006</v>
      </c>
      <c r="E15" s="39">
        <f>SUM(E16)</f>
        <v>47.884600000000006</v>
      </c>
      <c r="F15" s="41">
        <v>0</v>
      </c>
    </row>
    <row r="16" spans="1:6" ht="13.5">
      <c r="A16" s="23" t="s">
        <v>87</v>
      </c>
      <c r="B16" s="15" t="s">
        <v>88</v>
      </c>
      <c r="C16" s="5"/>
      <c r="D16" s="39">
        <f>SUM(D17:D18)</f>
        <v>47.884600000000006</v>
      </c>
      <c r="E16" s="39">
        <f>SUM(E17:E18)</f>
        <v>47.884600000000006</v>
      </c>
      <c r="F16" s="34">
        <v>0</v>
      </c>
    </row>
    <row r="17" spans="1:6" s="31" customFormat="1" ht="13.5">
      <c r="A17" s="23" t="s">
        <v>89</v>
      </c>
      <c r="B17" s="15" t="s">
        <v>90</v>
      </c>
      <c r="C17" s="22"/>
      <c r="D17" s="40">
        <v>26.7479</v>
      </c>
      <c r="E17" s="40">
        <v>26.7479</v>
      </c>
      <c r="F17" s="41">
        <v>0</v>
      </c>
    </row>
    <row r="18" spans="1:6" s="31" customFormat="1" ht="13.5">
      <c r="A18" s="23" t="s">
        <v>91</v>
      </c>
      <c r="B18" s="15" t="s">
        <v>92</v>
      </c>
      <c r="C18" s="22"/>
      <c r="D18" s="40">
        <v>21.1367</v>
      </c>
      <c r="E18" s="40">
        <v>21.1367</v>
      </c>
      <c r="F18" s="41">
        <v>0</v>
      </c>
    </row>
    <row r="19" spans="1:6" ht="13.5">
      <c r="A19" s="16" t="s">
        <v>93</v>
      </c>
      <c r="B19" s="15" t="s">
        <v>94</v>
      </c>
      <c r="C19" s="5"/>
      <c r="D19" s="39">
        <f>D20+D23+D26</f>
        <v>3810.8673</v>
      </c>
      <c r="E19" s="39">
        <f>E20+E23</f>
        <v>898.6025000000001</v>
      </c>
      <c r="F19" s="34">
        <f>F20+F23+F26</f>
        <v>2912.2648</v>
      </c>
    </row>
    <row r="20" spans="1:6" ht="13.5">
      <c r="A20" s="23" t="s">
        <v>95</v>
      </c>
      <c r="B20" s="15" t="s">
        <v>96</v>
      </c>
      <c r="C20" s="5"/>
      <c r="D20" s="39">
        <f>SUM(D21:D22)</f>
        <v>417.91560000000004</v>
      </c>
      <c r="E20" s="39">
        <f>SUM(E21:E22)</f>
        <v>308.41560000000004</v>
      </c>
      <c r="F20" s="34">
        <v>109.5</v>
      </c>
    </row>
    <row r="21" spans="1:6" s="31" customFormat="1" ht="13.5">
      <c r="A21" s="23" t="s">
        <v>97</v>
      </c>
      <c r="B21" s="15" t="s">
        <v>98</v>
      </c>
      <c r="C21" s="22"/>
      <c r="D21" s="40">
        <v>214.4644</v>
      </c>
      <c r="E21" s="40">
        <v>214.4644</v>
      </c>
      <c r="F21" s="41">
        <v>0</v>
      </c>
    </row>
    <row r="22" spans="1:6" s="31" customFormat="1" ht="13.5">
      <c r="A22" s="23" t="s">
        <v>99</v>
      </c>
      <c r="B22" s="15" t="s">
        <v>100</v>
      </c>
      <c r="C22" s="22"/>
      <c r="D22" s="40">
        <v>203.4512</v>
      </c>
      <c r="E22" s="40">
        <v>93.9512</v>
      </c>
      <c r="F22" s="41">
        <v>109.5</v>
      </c>
    </row>
    <row r="23" spans="1:6" ht="13.5">
      <c r="A23" s="23" t="s">
        <v>101</v>
      </c>
      <c r="B23" s="15" t="s">
        <v>102</v>
      </c>
      <c r="C23" s="5"/>
      <c r="D23" s="39">
        <f>SUM(D24:D25)</f>
        <v>640.1869</v>
      </c>
      <c r="E23" s="40">
        <v>590.1869</v>
      </c>
      <c r="F23" s="34">
        <v>50</v>
      </c>
    </row>
    <row r="24" spans="1:6" s="31" customFormat="1" ht="13.5">
      <c r="A24" s="23" t="s">
        <v>103</v>
      </c>
      <c r="B24" s="15" t="s">
        <v>104</v>
      </c>
      <c r="C24" s="22"/>
      <c r="D24" s="40">
        <v>50</v>
      </c>
      <c r="E24" s="40">
        <v>0</v>
      </c>
      <c r="F24" s="41">
        <v>50</v>
      </c>
    </row>
    <row r="25" spans="1:6" s="31" customFormat="1" ht="13.5">
      <c r="A25" s="23" t="s">
        <v>105</v>
      </c>
      <c r="B25" s="15" t="s">
        <v>106</v>
      </c>
      <c r="C25" s="22"/>
      <c r="D25" s="40">
        <v>590.1869</v>
      </c>
      <c r="E25" s="40">
        <v>590.1869</v>
      </c>
      <c r="F25" s="41">
        <v>0</v>
      </c>
    </row>
    <row r="26" spans="1:6" ht="13.5">
      <c r="A26" s="23" t="s">
        <v>107</v>
      </c>
      <c r="B26" s="15" t="s">
        <v>108</v>
      </c>
      <c r="C26" s="5"/>
      <c r="D26" s="39">
        <f>SUM(D27:D30)</f>
        <v>2752.7648</v>
      </c>
      <c r="E26" s="34">
        <v>0</v>
      </c>
      <c r="F26" s="39">
        <f>SUM(F27:F30)</f>
        <v>2752.7648</v>
      </c>
    </row>
    <row r="27" spans="1:6" s="31" customFormat="1" ht="13.5">
      <c r="A27" s="23" t="s">
        <v>109</v>
      </c>
      <c r="B27" s="15" t="s">
        <v>110</v>
      </c>
      <c r="C27" s="22"/>
      <c r="D27" s="40">
        <v>1810.9477</v>
      </c>
      <c r="E27" s="41">
        <v>0</v>
      </c>
      <c r="F27" s="40">
        <v>1810.9477</v>
      </c>
    </row>
    <row r="28" spans="1:6" s="31" customFormat="1" ht="13.5">
      <c r="A28" s="23" t="s">
        <v>111</v>
      </c>
      <c r="B28" s="15" t="s">
        <v>112</v>
      </c>
      <c r="C28" s="22"/>
      <c r="D28" s="40">
        <v>877.9871</v>
      </c>
      <c r="E28" s="41">
        <v>0</v>
      </c>
      <c r="F28" s="40">
        <v>877.9871</v>
      </c>
    </row>
    <row r="29" spans="1:6" s="31" customFormat="1" ht="13.5">
      <c r="A29" s="23" t="s">
        <v>113</v>
      </c>
      <c r="B29" s="15" t="s">
        <v>114</v>
      </c>
      <c r="C29" s="22"/>
      <c r="D29" s="40">
        <v>13.83</v>
      </c>
      <c r="E29" s="41">
        <v>0</v>
      </c>
      <c r="F29" s="40">
        <v>13.83</v>
      </c>
    </row>
    <row r="30" spans="1:6" s="31" customFormat="1" ht="13.5">
      <c r="A30" s="16" t="s">
        <v>123</v>
      </c>
      <c r="B30" s="15" t="s">
        <v>120</v>
      </c>
      <c r="C30" s="22"/>
      <c r="D30" s="40">
        <v>50</v>
      </c>
      <c r="E30" s="41">
        <v>0</v>
      </c>
      <c r="F30" s="40">
        <v>50</v>
      </c>
    </row>
    <row r="31" spans="1:6" ht="13.5">
      <c r="A31" s="23" t="s">
        <v>115</v>
      </c>
      <c r="B31" s="26" t="s">
        <v>116</v>
      </c>
      <c r="C31" s="5"/>
      <c r="D31" s="39">
        <v>80.9424</v>
      </c>
      <c r="E31" s="39">
        <v>80.9424</v>
      </c>
      <c r="F31" s="34">
        <v>0</v>
      </c>
    </row>
    <row r="32" spans="1:6" s="31" customFormat="1" ht="13.5">
      <c r="A32" s="23" t="s">
        <v>117</v>
      </c>
      <c r="B32" s="27" t="s">
        <v>118</v>
      </c>
      <c r="C32" s="22"/>
      <c r="D32" s="40">
        <v>80.9424</v>
      </c>
      <c r="E32" s="40">
        <v>80.9424</v>
      </c>
      <c r="F32" s="41">
        <v>0</v>
      </c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r:id="rId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18" sqref="H18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  <col min="6" max="6" width="13.8515625" style="0" customWidth="1"/>
    <col min="7" max="7" width="13.421875" style="0" customWidth="1"/>
    <col min="8" max="8" width="14.421875" style="0" customWidth="1"/>
    <col min="9" max="9" width="13.7109375" style="0" customWidth="1"/>
    <col min="10" max="10" width="13.00390625" style="0" customWidth="1"/>
    <col min="11" max="11" width="12.00390625" style="0" customWidth="1"/>
    <col min="12" max="12" width="13.140625" style="0" customWidth="1"/>
    <col min="13" max="13" width="12.8515625" style="0" customWidth="1"/>
    <col min="14" max="14" width="10.57421875" style="0" customWidth="1"/>
  </cols>
  <sheetData>
    <row r="1" ht="20.25">
      <c r="A1" s="12" t="s">
        <v>163</v>
      </c>
    </row>
    <row r="2" spans="1:5" ht="27">
      <c r="A2" s="53" t="s">
        <v>58</v>
      </c>
      <c r="B2" s="53"/>
      <c r="C2" s="53"/>
      <c r="D2" s="53"/>
      <c r="E2" s="53"/>
    </row>
    <row r="4" ht="13.5">
      <c r="E4" s="3" t="s">
        <v>0</v>
      </c>
    </row>
    <row r="5" spans="1:5" ht="13.5">
      <c r="A5" s="49" t="s">
        <v>59</v>
      </c>
      <c r="B5" s="49"/>
      <c r="C5" s="49" t="s">
        <v>77</v>
      </c>
      <c r="D5" s="49"/>
      <c r="E5" s="49"/>
    </row>
    <row r="6" spans="1:5" ht="13.5">
      <c r="A6" s="4" t="s">
        <v>33</v>
      </c>
      <c r="B6" s="4" t="s">
        <v>34</v>
      </c>
      <c r="C6" s="4" t="s">
        <v>27</v>
      </c>
      <c r="D6" s="4" t="s">
        <v>60</v>
      </c>
      <c r="E6" s="4" t="s">
        <v>61</v>
      </c>
    </row>
    <row r="7" spans="1:12" ht="13.5">
      <c r="A7" s="5"/>
      <c r="B7" s="4" t="s">
        <v>27</v>
      </c>
      <c r="C7" s="5">
        <f>C8+C16+C31</f>
        <v>1176.2166999999997</v>
      </c>
      <c r="D7" s="5">
        <f>D8+D31</f>
        <v>934.7214999999999</v>
      </c>
      <c r="E7" s="5">
        <f>E16</f>
        <v>241.4952</v>
      </c>
      <c r="L7" s="17"/>
    </row>
    <row r="8" spans="1:12" ht="13.5">
      <c r="A8" s="5" t="s">
        <v>62</v>
      </c>
      <c r="B8" s="15" t="s">
        <v>125</v>
      </c>
      <c r="C8" s="5">
        <f>SUM(C9:C15)</f>
        <v>824.6250999999999</v>
      </c>
      <c r="D8" s="5">
        <f>SUM(D9:D15)</f>
        <v>824.6250999999999</v>
      </c>
      <c r="E8" s="5"/>
      <c r="F8" s="17"/>
      <c r="G8" s="17"/>
      <c r="H8" s="17"/>
      <c r="I8" s="17"/>
      <c r="L8" s="17"/>
    </row>
    <row r="9" spans="1:12" ht="13.5">
      <c r="A9" s="5" t="s">
        <v>63</v>
      </c>
      <c r="B9" s="15" t="s">
        <v>126</v>
      </c>
      <c r="C9" s="22">
        <v>245.4024</v>
      </c>
      <c r="D9" s="22">
        <v>245.4024</v>
      </c>
      <c r="E9" s="5"/>
      <c r="F9" s="17"/>
      <c r="G9" s="17"/>
      <c r="H9" s="17"/>
      <c r="I9" s="17"/>
      <c r="L9" s="17"/>
    </row>
    <row r="10" spans="1:12" ht="13.5">
      <c r="A10" s="5" t="s">
        <v>64</v>
      </c>
      <c r="B10" s="15" t="s">
        <v>146</v>
      </c>
      <c r="C10" s="22">
        <v>107.5356</v>
      </c>
      <c r="D10" s="22">
        <v>107.5356</v>
      </c>
      <c r="E10" s="5"/>
      <c r="F10" s="17"/>
      <c r="G10" s="17"/>
      <c r="H10" s="17"/>
      <c r="I10" s="17"/>
      <c r="L10" s="17"/>
    </row>
    <row r="11" spans="1:14" ht="13.5">
      <c r="A11" s="5" t="s">
        <v>65</v>
      </c>
      <c r="B11" s="15" t="s">
        <v>147</v>
      </c>
      <c r="C11" s="22">
        <v>18.5997</v>
      </c>
      <c r="D11" s="22">
        <v>18.5997</v>
      </c>
      <c r="E11" s="5"/>
      <c r="F11" s="17"/>
      <c r="G11" s="17"/>
      <c r="H11" s="17"/>
      <c r="I11" s="17"/>
      <c r="J11" s="17"/>
      <c r="K11" s="17"/>
      <c r="L11" s="17"/>
      <c r="M11" s="17"/>
      <c r="N11" s="17"/>
    </row>
    <row r="12" spans="1:9" ht="13.5">
      <c r="A12" s="5" t="s">
        <v>66</v>
      </c>
      <c r="B12" s="15" t="s">
        <v>149</v>
      </c>
      <c r="C12" s="22">
        <v>142.969</v>
      </c>
      <c r="D12" s="22">
        <v>142.969</v>
      </c>
      <c r="E12" s="5"/>
      <c r="F12" s="17"/>
      <c r="G12" s="17"/>
      <c r="H12" s="17"/>
      <c r="I12" s="17"/>
    </row>
    <row r="13" spans="1:7" ht="13.5">
      <c r="A13" s="5" t="s">
        <v>67</v>
      </c>
      <c r="B13" s="15" t="s">
        <v>148</v>
      </c>
      <c r="C13" s="22">
        <v>92.2596</v>
      </c>
      <c r="D13" s="22">
        <v>92.2596</v>
      </c>
      <c r="E13" s="5"/>
      <c r="F13" s="17"/>
      <c r="G13" s="17"/>
    </row>
    <row r="14" spans="1:6" ht="13.5">
      <c r="A14" s="4">
        <v>30109</v>
      </c>
      <c r="B14" s="15" t="s">
        <v>150</v>
      </c>
      <c r="C14" s="22">
        <v>37.1028</v>
      </c>
      <c r="D14" s="22">
        <v>37.1028</v>
      </c>
      <c r="E14" s="5"/>
      <c r="F14" s="17"/>
    </row>
    <row r="15" spans="1:5" ht="13.5">
      <c r="A15" s="4">
        <v>30199</v>
      </c>
      <c r="B15" s="15" t="s">
        <v>127</v>
      </c>
      <c r="C15" s="22">
        <v>180.756</v>
      </c>
      <c r="D15" s="22">
        <v>180.756</v>
      </c>
      <c r="E15" s="5"/>
    </row>
    <row r="16" spans="1:9" ht="13.5">
      <c r="A16" s="28">
        <v>302</v>
      </c>
      <c r="B16" s="15" t="s">
        <v>128</v>
      </c>
      <c r="C16" s="5">
        <f>SUM(C17:C30)</f>
        <v>241.4952</v>
      </c>
      <c r="D16" s="5"/>
      <c r="E16" s="5">
        <f>SUM(E17:E30)</f>
        <v>241.4952</v>
      </c>
      <c r="F16" s="17"/>
      <c r="G16" s="17"/>
      <c r="H16" s="17"/>
      <c r="I16" s="17"/>
    </row>
    <row r="17" spans="1:8" ht="13.5">
      <c r="A17" s="4">
        <v>30201</v>
      </c>
      <c r="B17" s="15" t="s">
        <v>129</v>
      </c>
      <c r="C17" s="22">
        <v>30.9</v>
      </c>
      <c r="D17" s="22"/>
      <c r="E17" s="22">
        <v>30.9</v>
      </c>
      <c r="F17" s="17"/>
      <c r="G17" s="17"/>
      <c r="H17" s="17"/>
    </row>
    <row r="18" spans="1:7" ht="13.5">
      <c r="A18" s="4">
        <v>30205</v>
      </c>
      <c r="B18" s="15" t="s">
        <v>130</v>
      </c>
      <c r="C18" s="22">
        <v>12.5</v>
      </c>
      <c r="D18" s="22"/>
      <c r="E18" s="22">
        <v>12.5</v>
      </c>
      <c r="F18" s="17"/>
      <c r="G18" s="17"/>
    </row>
    <row r="19" spans="1:7" ht="13.5">
      <c r="A19" s="4">
        <v>30206</v>
      </c>
      <c r="B19" s="15" t="s">
        <v>131</v>
      </c>
      <c r="C19" s="5">
        <v>2</v>
      </c>
      <c r="D19" s="5"/>
      <c r="E19" s="5">
        <v>2</v>
      </c>
      <c r="F19" s="17"/>
      <c r="G19" s="17"/>
    </row>
    <row r="20" spans="1:7" ht="13.5">
      <c r="A20" s="4">
        <v>30207</v>
      </c>
      <c r="B20" s="15" t="s">
        <v>132</v>
      </c>
      <c r="C20" s="5">
        <v>19</v>
      </c>
      <c r="D20" s="5"/>
      <c r="E20" s="5">
        <v>19</v>
      </c>
      <c r="F20" s="17"/>
      <c r="G20" s="17"/>
    </row>
    <row r="21" spans="1:7" ht="13.5">
      <c r="A21" s="4">
        <v>30209</v>
      </c>
      <c r="B21" s="15" t="s">
        <v>133</v>
      </c>
      <c r="C21" s="5">
        <v>11.5</v>
      </c>
      <c r="D21" s="5"/>
      <c r="E21" s="5">
        <v>11.5</v>
      </c>
      <c r="F21" s="17"/>
      <c r="G21" s="17"/>
    </row>
    <row r="22" spans="1:8" ht="13.5">
      <c r="A22" s="4">
        <v>30211</v>
      </c>
      <c r="B22" s="15" t="s">
        <v>134</v>
      </c>
      <c r="C22" s="5">
        <v>23.5</v>
      </c>
      <c r="D22" s="5"/>
      <c r="E22" s="5">
        <v>23.5</v>
      </c>
      <c r="F22" s="17"/>
      <c r="G22" s="17"/>
      <c r="H22" s="17"/>
    </row>
    <row r="23" spans="1:6" ht="13.5">
      <c r="A23" s="4">
        <v>30213</v>
      </c>
      <c r="B23" s="15" t="s">
        <v>135</v>
      </c>
      <c r="C23" s="5">
        <v>16.5</v>
      </c>
      <c r="D23" s="5"/>
      <c r="E23" s="5">
        <v>16.5</v>
      </c>
      <c r="F23" s="17"/>
    </row>
    <row r="24" spans="1:6" ht="13.5">
      <c r="A24" s="4">
        <v>30215</v>
      </c>
      <c r="B24" s="15" t="s">
        <v>136</v>
      </c>
      <c r="C24" s="5">
        <v>11</v>
      </c>
      <c r="D24" s="5"/>
      <c r="E24" s="5">
        <v>11</v>
      </c>
      <c r="F24" s="17"/>
    </row>
    <row r="25" spans="1:8" ht="13.5">
      <c r="A25" s="4">
        <v>30216</v>
      </c>
      <c r="B25" s="15" t="s">
        <v>137</v>
      </c>
      <c r="C25" s="5">
        <v>8.4396</v>
      </c>
      <c r="D25" s="5"/>
      <c r="E25" s="5">
        <v>8.4396</v>
      </c>
      <c r="F25" s="17"/>
      <c r="G25" s="17"/>
      <c r="H25" s="17"/>
    </row>
    <row r="26" spans="1:8" ht="13.5">
      <c r="A26" s="4">
        <v>30217</v>
      </c>
      <c r="B26" s="15" t="s">
        <v>138</v>
      </c>
      <c r="C26" s="5">
        <v>18</v>
      </c>
      <c r="D26" s="5"/>
      <c r="E26" s="5">
        <v>18</v>
      </c>
      <c r="F26" s="17"/>
      <c r="G26" s="17"/>
      <c r="H26" s="17"/>
    </row>
    <row r="27" spans="1:8" ht="13.5">
      <c r="A27" s="4">
        <v>30228</v>
      </c>
      <c r="B27" s="15" t="s">
        <v>139</v>
      </c>
      <c r="C27" s="5">
        <v>11.2584</v>
      </c>
      <c r="D27" s="5"/>
      <c r="E27" s="5">
        <v>11.2584</v>
      </c>
      <c r="F27" s="17"/>
      <c r="G27" s="17"/>
      <c r="H27" s="17"/>
    </row>
    <row r="28" spans="1:8" ht="13.5">
      <c r="A28" s="4">
        <v>30229</v>
      </c>
      <c r="B28" s="15" t="s">
        <v>140</v>
      </c>
      <c r="C28" s="5">
        <v>16.8852</v>
      </c>
      <c r="D28" s="5"/>
      <c r="E28" s="5">
        <v>16.8852</v>
      </c>
      <c r="F28" s="17"/>
      <c r="G28" s="17"/>
      <c r="H28" s="17"/>
    </row>
    <row r="29" spans="1:8" ht="13.5">
      <c r="A29" s="4">
        <v>30231</v>
      </c>
      <c r="B29" s="15" t="s">
        <v>141</v>
      </c>
      <c r="C29" s="5">
        <v>30</v>
      </c>
      <c r="D29" s="5"/>
      <c r="E29" s="5">
        <v>30</v>
      </c>
      <c r="F29" s="17"/>
      <c r="G29" s="17"/>
      <c r="H29" s="17"/>
    </row>
    <row r="30" spans="1:5" ht="13.5">
      <c r="A30" s="4">
        <v>30239</v>
      </c>
      <c r="B30" s="15" t="s">
        <v>142</v>
      </c>
      <c r="C30" s="5">
        <v>30.012</v>
      </c>
      <c r="D30" s="5"/>
      <c r="E30" s="5">
        <v>30.012</v>
      </c>
    </row>
    <row r="31" spans="1:9" s="31" customFormat="1" ht="13.5">
      <c r="A31" s="29">
        <v>303</v>
      </c>
      <c r="B31" s="15" t="s">
        <v>143</v>
      </c>
      <c r="C31" s="22">
        <f>SUM(C32:C35)</f>
        <v>110.0964</v>
      </c>
      <c r="D31" s="22">
        <f>SUM(D32:D35)</f>
        <v>110.0964</v>
      </c>
      <c r="E31" s="22"/>
      <c r="F31" s="30"/>
      <c r="G31" s="30"/>
      <c r="H31" s="30"/>
      <c r="I31" s="30"/>
    </row>
    <row r="32" spans="1:5" s="31" customFormat="1" ht="13.5">
      <c r="A32" s="32">
        <v>30302</v>
      </c>
      <c r="B32" s="15" t="s">
        <v>144</v>
      </c>
      <c r="C32" s="22">
        <v>15</v>
      </c>
      <c r="D32" s="22">
        <v>15</v>
      </c>
      <c r="E32" s="22"/>
    </row>
    <row r="33" spans="1:5" s="31" customFormat="1" ht="13.5">
      <c r="A33" s="33">
        <v>30309</v>
      </c>
      <c r="B33" s="24" t="s">
        <v>151</v>
      </c>
      <c r="C33" s="22">
        <v>0.114</v>
      </c>
      <c r="D33" s="22">
        <v>0.114</v>
      </c>
      <c r="E33" s="22"/>
    </row>
    <row r="34" spans="1:9" s="31" customFormat="1" ht="13.5">
      <c r="A34" s="32">
        <v>30307</v>
      </c>
      <c r="B34" s="25" t="s">
        <v>145</v>
      </c>
      <c r="C34" s="22">
        <v>14.04</v>
      </c>
      <c r="D34" s="22">
        <v>14.04</v>
      </c>
      <c r="E34" s="22"/>
      <c r="F34" s="30"/>
      <c r="G34" s="30"/>
      <c r="H34" s="30"/>
      <c r="I34" s="30"/>
    </row>
    <row r="35" spans="1:5" s="31" customFormat="1" ht="13.5">
      <c r="A35" s="32">
        <v>30311</v>
      </c>
      <c r="B35" s="25" t="s">
        <v>119</v>
      </c>
      <c r="C35" s="22">
        <v>80.9424</v>
      </c>
      <c r="D35" s="22">
        <v>80.9424</v>
      </c>
      <c r="E35" s="22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r:id="rId1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G1">
      <selection activeCell="J15" sqref="J15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12" t="s">
        <v>164</v>
      </c>
      <c r="L1" s="1"/>
    </row>
    <row r="2" spans="1:12" ht="30.75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ht="13.5">
      <c r="L4" s="3" t="s">
        <v>0</v>
      </c>
    </row>
    <row r="5" spans="1:12" ht="21" customHeight="1">
      <c r="A5" s="49" t="s">
        <v>56</v>
      </c>
      <c r="B5" s="49"/>
      <c r="C5" s="49"/>
      <c r="D5" s="49"/>
      <c r="E5" s="49"/>
      <c r="F5" s="49"/>
      <c r="G5" s="49" t="s">
        <v>76</v>
      </c>
      <c r="H5" s="49"/>
      <c r="I5" s="49"/>
      <c r="J5" s="49"/>
      <c r="K5" s="49"/>
      <c r="L5" s="49"/>
    </row>
    <row r="6" spans="1:12" ht="21" customHeight="1">
      <c r="A6" s="49" t="s">
        <v>27</v>
      </c>
      <c r="B6" s="51" t="s">
        <v>69</v>
      </c>
      <c r="C6" s="49" t="s">
        <v>70</v>
      </c>
      <c r="D6" s="49"/>
      <c r="E6" s="49"/>
      <c r="F6" s="51" t="s">
        <v>71</v>
      </c>
      <c r="G6" s="49" t="s">
        <v>27</v>
      </c>
      <c r="H6" s="51" t="s">
        <v>69</v>
      </c>
      <c r="I6" s="49" t="s">
        <v>70</v>
      </c>
      <c r="J6" s="49"/>
      <c r="K6" s="49"/>
      <c r="L6" s="51" t="s">
        <v>71</v>
      </c>
    </row>
    <row r="7" spans="1:12" ht="31.5" customHeight="1">
      <c r="A7" s="49"/>
      <c r="B7" s="49"/>
      <c r="C7" s="4" t="s">
        <v>57</v>
      </c>
      <c r="D7" s="9" t="s">
        <v>72</v>
      </c>
      <c r="E7" s="9" t="s">
        <v>73</v>
      </c>
      <c r="F7" s="49"/>
      <c r="G7" s="49"/>
      <c r="H7" s="49"/>
      <c r="I7" s="4" t="s">
        <v>57</v>
      </c>
      <c r="J7" s="9" t="s">
        <v>72</v>
      </c>
      <c r="K7" s="9" t="s">
        <v>73</v>
      </c>
      <c r="L7" s="49"/>
    </row>
    <row r="8" spans="1:12" ht="24.75" customHeight="1">
      <c r="A8" s="5"/>
      <c r="B8" s="5"/>
      <c r="C8" s="5"/>
      <c r="D8" s="5"/>
      <c r="E8" s="5"/>
      <c r="F8" s="5"/>
      <c r="G8" s="5">
        <v>101</v>
      </c>
      <c r="H8" s="5">
        <v>0</v>
      </c>
      <c r="I8" s="5">
        <v>83</v>
      </c>
      <c r="J8" s="5">
        <v>0</v>
      </c>
      <c r="K8" s="5">
        <v>83</v>
      </c>
      <c r="L8" s="5">
        <v>18</v>
      </c>
    </row>
  </sheetData>
  <sheetProtection/>
  <mergeCells count="11"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r:id="rId1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13" sqref="B1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12" t="s">
        <v>165</v>
      </c>
    </row>
    <row r="2" spans="1:5" s="13" customFormat="1" ht="28.5" customHeight="1">
      <c r="A2" s="53" t="s">
        <v>74</v>
      </c>
      <c r="B2" s="53"/>
      <c r="C2" s="53"/>
      <c r="D2" s="53"/>
      <c r="E2" s="53"/>
    </row>
    <row r="3" spans="1:5" ht="13.5">
      <c r="A3" s="2"/>
      <c r="B3" s="2"/>
      <c r="C3" s="2"/>
      <c r="D3" s="2"/>
      <c r="E3" s="2"/>
    </row>
    <row r="4" ht="21" customHeight="1">
      <c r="E4" s="3" t="s">
        <v>0</v>
      </c>
    </row>
    <row r="5" spans="1:5" ht="21" customHeight="1">
      <c r="A5" s="49" t="s">
        <v>33</v>
      </c>
      <c r="B5" s="49" t="s">
        <v>34</v>
      </c>
      <c r="C5" s="49" t="s">
        <v>75</v>
      </c>
      <c r="D5" s="49"/>
      <c r="E5" s="49"/>
    </row>
    <row r="6" spans="1:5" ht="21" customHeight="1">
      <c r="A6" s="49"/>
      <c r="B6" s="49"/>
      <c r="C6" s="4" t="s">
        <v>27</v>
      </c>
      <c r="D6" s="4" t="s">
        <v>38</v>
      </c>
      <c r="E6" s="4" t="s">
        <v>39</v>
      </c>
    </row>
    <row r="7" spans="1:5" ht="23.25" customHeight="1">
      <c r="A7" s="5"/>
      <c r="B7" s="6" t="s">
        <v>27</v>
      </c>
      <c r="C7" s="5"/>
      <c r="D7" s="5"/>
      <c r="E7" s="5"/>
    </row>
    <row r="8" spans="1:5" ht="23.25" customHeight="1">
      <c r="A8" s="5"/>
      <c r="B8" s="5"/>
      <c r="C8" s="5"/>
      <c r="D8" s="5"/>
      <c r="E8" s="5"/>
    </row>
    <row r="9" spans="1:5" ht="23.25" customHeight="1">
      <c r="A9" s="5"/>
      <c r="B9" s="5"/>
      <c r="C9" s="5"/>
      <c r="D9" s="5"/>
      <c r="E9" s="5"/>
    </row>
    <row r="10" spans="1:5" ht="24" customHeight="1">
      <c r="A10" s="7" t="s">
        <v>167</v>
      </c>
      <c r="B10" s="8"/>
      <c r="C10" s="8"/>
      <c r="D10" s="8"/>
      <c r="E10" s="8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G14" sqref="G14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4">
      <selection activeCell="F9" sqref="F9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  <col min="5" max="5" width="15.421875" style="0" customWidth="1"/>
    <col min="6" max="6" width="16.421875" style="0" customWidth="1"/>
    <col min="7" max="7" width="15.00390625" style="0" customWidth="1"/>
    <col min="8" max="8" width="14.421875" style="0" customWidth="1"/>
    <col min="9" max="9" width="13.57421875" style="0" customWidth="1"/>
    <col min="10" max="10" width="11.421875" style="0" customWidth="1"/>
    <col min="11" max="11" width="12.28125" style="0" customWidth="1"/>
    <col min="12" max="12" width="14.28125" style="0" customWidth="1"/>
    <col min="13" max="13" width="11.57421875" style="0" bestFit="1" customWidth="1"/>
  </cols>
  <sheetData>
    <row r="1" spans="1:4" ht="31.5" customHeight="1">
      <c r="A1" s="50" t="s">
        <v>158</v>
      </c>
      <c r="B1" s="50"/>
      <c r="C1" s="50"/>
      <c r="D1" s="50"/>
    </row>
    <row r="2" ht="13.5">
      <c r="A2" t="s">
        <v>157</v>
      </c>
    </row>
    <row r="3" spans="1:12" ht="29.25" customHeight="1">
      <c r="A3" s="47" t="s">
        <v>156</v>
      </c>
      <c r="B3" s="47"/>
      <c r="C3" s="47"/>
      <c r="D3" s="47"/>
      <c r="E3" s="14"/>
      <c r="L3" s="17"/>
    </row>
    <row r="4" spans="4:12" ht="20.25" customHeight="1">
      <c r="D4" s="3" t="s">
        <v>0</v>
      </c>
      <c r="E4" s="3"/>
      <c r="L4" s="17"/>
    </row>
    <row r="5" spans="1:12" ht="27" customHeight="1">
      <c r="A5" s="48" t="s">
        <v>1</v>
      </c>
      <c r="B5" s="49"/>
      <c r="C5" s="48" t="s">
        <v>2</v>
      </c>
      <c r="D5" s="49"/>
      <c r="E5" s="11"/>
      <c r="L5" s="17"/>
    </row>
    <row r="6" spans="1:12" ht="27" customHeight="1">
      <c r="A6" s="4" t="s">
        <v>3</v>
      </c>
      <c r="B6" s="4" t="s">
        <v>4</v>
      </c>
      <c r="C6" s="4" t="s">
        <v>3</v>
      </c>
      <c r="D6" s="4" t="s">
        <v>4</v>
      </c>
      <c r="E6" s="11"/>
      <c r="F6" s="17"/>
      <c r="L6" s="17"/>
    </row>
    <row r="7" spans="1:12" ht="27" customHeight="1">
      <c r="A7" s="5" t="s">
        <v>166</v>
      </c>
      <c r="B7" s="5">
        <v>4088.4815</v>
      </c>
      <c r="C7" s="22" t="s">
        <v>5</v>
      </c>
      <c r="D7" s="18"/>
      <c r="E7" s="20"/>
      <c r="F7" s="17"/>
      <c r="L7" s="17"/>
    </row>
    <row r="8" spans="1:6" ht="27" customHeight="1">
      <c r="A8" s="5" t="s">
        <v>6</v>
      </c>
      <c r="B8" s="5"/>
      <c r="C8" s="5" t="s">
        <v>7</v>
      </c>
      <c r="D8" s="5"/>
      <c r="E8" s="8"/>
      <c r="F8" s="17"/>
    </row>
    <row r="9" spans="1:6" ht="27" customHeight="1">
      <c r="A9" s="5" t="s">
        <v>8</v>
      </c>
      <c r="B9" s="5"/>
      <c r="C9" s="5" t="s">
        <v>9</v>
      </c>
      <c r="D9" s="5"/>
      <c r="E9" s="8"/>
      <c r="F9" s="17"/>
    </row>
    <row r="10" spans="1:6" ht="27" customHeight="1">
      <c r="A10" s="5" t="s">
        <v>10</v>
      </c>
      <c r="B10" s="5"/>
      <c r="C10" s="5" t="s">
        <v>11</v>
      </c>
      <c r="D10" s="5"/>
      <c r="E10" s="8"/>
      <c r="F10" s="17"/>
    </row>
    <row r="11" spans="1:11" ht="27" customHeight="1">
      <c r="A11" s="5" t="s">
        <v>12</v>
      </c>
      <c r="B11" s="5"/>
      <c r="C11" s="5" t="s">
        <v>13</v>
      </c>
      <c r="D11" s="5"/>
      <c r="E11" s="20"/>
      <c r="F11" s="17"/>
      <c r="G11" s="17"/>
      <c r="H11" s="17"/>
      <c r="I11" s="21"/>
      <c r="K11" s="21"/>
    </row>
    <row r="12" spans="1:9" ht="27" customHeight="1">
      <c r="A12" s="5" t="s">
        <v>14</v>
      </c>
      <c r="B12" s="5"/>
      <c r="C12" s="5" t="s">
        <v>15</v>
      </c>
      <c r="D12" s="46">
        <v>148.7872</v>
      </c>
      <c r="E12" s="20"/>
      <c r="F12" s="17"/>
      <c r="G12" s="17"/>
      <c r="H12" s="17"/>
      <c r="I12" s="17"/>
    </row>
    <row r="13" spans="1:13" ht="27" customHeight="1">
      <c r="A13" s="5"/>
      <c r="B13" s="5"/>
      <c r="C13" s="5" t="s">
        <v>16</v>
      </c>
      <c r="D13" s="39">
        <v>47.8846</v>
      </c>
      <c r="E13" s="20"/>
      <c r="F13" s="17"/>
      <c r="G13" s="17"/>
      <c r="H13" s="17"/>
      <c r="I13" s="19"/>
      <c r="J13" s="17"/>
      <c r="K13" s="17"/>
      <c r="L13" s="17"/>
      <c r="M13" s="17"/>
    </row>
    <row r="14" spans="1:9" ht="27" customHeight="1">
      <c r="A14" s="5"/>
      <c r="B14" s="5"/>
      <c r="C14" s="22" t="s">
        <v>121</v>
      </c>
      <c r="D14" s="39">
        <v>3810.8673</v>
      </c>
      <c r="E14" s="8"/>
      <c r="F14" s="17"/>
      <c r="H14" s="17"/>
      <c r="I14" s="17"/>
    </row>
    <row r="15" spans="1:9" ht="27" customHeight="1">
      <c r="A15" s="5"/>
      <c r="B15" s="5"/>
      <c r="C15" s="22" t="s">
        <v>17</v>
      </c>
      <c r="D15" s="40">
        <v>80.9424</v>
      </c>
      <c r="E15" s="20"/>
      <c r="F15" s="17"/>
      <c r="G15" s="17"/>
      <c r="H15" s="17"/>
      <c r="I15" s="17"/>
    </row>
    <row r="16" spans="1:6" ht="27" customHeight="1">
      <c r="A16" s="4" t="s">
        <v>18</v>
      </c>
      <c r="B16" s="5">
        <v>4088.4815</v>
      </c>
      <c r="C16" s="4" t="s">
        <v>19</v>
      </c>
      <c r="D16" s="4">
        <v>4088.4815</v>
      </c>
      <c r="E16" s="8"/>
      <c r="F16" s="17"/>
    </row>
    <row r="17" spans="1:6" ht="27" customHeight="1">
      <c r="A17" s="5" t="s">
        <v>20</v>
      </c>
      <c r="B17" s="5"/>
      <c r="C17" s="5" t="s">
        <v>21</v>
      </c>
      <c r="D17" s="4"/>
      <c r="E17" s="8"/>
      <c r="F17" s="17"/>
    </row>
    <row r="18" spans="1:6" ht="27" customHeight="1">
      <c r="A18" s="5" t="s">
        <v>22</v>
      </c>
      <c r="B18" s="5"/>
      <c r="C18" s="5"/>
      <c r="D18" s="4"/>
      <c r="E18" s="8"/>
      <c r="F18" s="17"/>
    </row>
    <row r="19" spans="1:6" ht="27" customHeight="1">
      <c r="A19" s="4" t="s">
        <v>23</v>
      </c>
      <c r="B19" s="5">
        <v>4088.4815</v>
      </c>
      <c r="C19" s="4" t="s">
        <v>24</v>
      </c>
      <c r="D19" s="4">
        <v>4088.4815</v>
      </c>
      <c r="E19" s="8"/>
      <c r="F19" s="17"/>
    </row>
    <row r="20" ht="13.5">
      <c r="F20" s="17"/>
    </row>
    <row r="24" ht="13.5">
      <c r="F24" s="17"/>
    </row>
  </sheetData>
  <sheetProtection/>
  <mergeCells count="4">
    <mergeCell ref="A3:D3"/>
    <mergeCell ref="A5:B5"/>
    <mergeCell ref="C5:D5"/>
    <mergeCell ref="A1:D1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3" width="13.7109375" style="10" customWidth="1"/>
    <col min="4" max="4" width="9.00390625" style="10" customWidth="1"/>
    <col min="5" max="5" width="11.00390625" style="10" bestFit="1" customWidth="1"/>
    <col min="6" max="7" width="13.00390625" style="10" bestFit="1" customWidth="1"/>
    <col min="8" max="8" width="5.28125" style="10" bestFit="1" customWidth="1"/>
    <col min="9" max="11" width="9.00390625" style="10" customWidth="1"/>
    <col min="12" max="12" width="13.00390625" style="10" bestFit="1" customWidth="1"/>
  </cols>
  <sheetData>
    <row r="1" ht="15" customHeight="1">
      <c r="A1" s="12" t="s">
        <v>159</v>
      </c>
    </row>
    <row r="2" spans="1:12" ht="18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3.5">
      <c r="L3" s="3" t="s">
        <v>0</v>
      </c>
    </row>
    <row r="4" spans="1:12" ht="13.5">
      <c r="A4" s="49" t="s">
        <v>26</v>
      </c>
      <c r="B4" s="49"/>
      <c r="C4" s="49" t="s">
        <v>27</v>
      </c>
      <c r="D4" s="49" t="s">
        <v>22</v>
      </c>
      <c r="E4" s="51" t="s">
        <v>28</v>
      </c>
      <c r="F4" s="51" t="s">
        <v>29</v>
      </c>
      <c r="G4" s="51" t="s">
        <v>30</v>
      </c>
      <c r="H4" s="49" t="s">
        <v>10</v>
      </c>
      <c r="I4" s="49"/>
      <c r="J4" s="51" t="s">
        <v>31</v>
      </c>
      <c r="K4" s="49" t="s">
        <v>14</v>
      </c>
      <c r="L4" s="51" t="s">
        <v>32</v>
      </c>
    </row>
    <row r="5" spans="1:12" ht="23.25" customHeight="1">
      <c r="A5" s="4" t="s">
        <v>33</v>
      </c>
      <c r="B5" s="4" t="s">
        <v>34</v>
      </c>
      <c r="C5" s="49"/>
      <c r="D5" s="49"/>
      <c r="E5" s="49"/>
      <c r="F5" s="49"/>
      <c r="G5" s="49"/>
      <c r="H5" s="4" t="s">
        <v>35</v>
      </c>
      <c r="I5" s="9" t="s">
        <v>36</v>
      </c>
      <c r="J5" s="49"/>
      <c r="K5" s="49"/>
      <c r="L5" s="49"/>
    </row>
    <row r="6" spans="1:12" ht="13.5">
      <c r="A6" s="5"/>
      <c r="B6" s="4" t="s">
        <v>27</v>
      </c>
      <c r="C6" s="38">
        <f>C7+C14+C18+C30</f>
        <v>4088.4815</v>
      </c>
      <c r="D6" s="4"/>
      <c r="E6" s="38">
        <f>E7+E14+E18+E30</f>
        <v>4088.4815</v>
      </c>
      <c r="F6" s="4"/>
      <c r="G6" s="4"/>
      <c r="H6" s="4"/>
      <c r="I6" s="4"/>
      <c r="J6" s="4"/>
      <c r="K6" s="4"/>
      <c r="L6" s="4"/>
    </row>
    <row r="7" spans="1:12" ht="13.5">
      <c r="A7" s="23" t="s">
        <v>78</v>
      </c>
      <c r="B7" s="15" t="s">
        <v>79</v>
      </c>
      <c r="C7" s="37">
        <f>SUM(C8:C12)</f>
        <v>148.7872</v>
      </c>
      <c r="D7" s="34"/>
      <c r="E7" s="37">
        <f>SUM(E8:E12)</f>
        <v>148.7872</v>
      </c>
      <c r="F7" s="4"/>
      <c r="G7" s="4"/>
      <c r="H7" s="4"/>
      <c r="I7" s="4"/>
      <c r="J7" s="4"/>
      <c r="K7" s="4"/>
      <c r="L7" s="4"/>
    </row>
    <row r="8" spans="1:12" ht="13.5">
      <c r="A8" s="16" t="s">
        <v>155</v>
      </c>
      <c r="B8" s="15" t="s">
        <v>152</v>
      </c>
      <c r="C8" s="43">
        <v>6</v>
      </c>
      <c r="D8" s="34"/>
      <c r="E8" s="43">
        <v>6</v>
      </c>
      <c r="F8" s="4"/>
      <c r="G8" s="4"/>
      <c r="H8" s="4"/>
      <c r="I8" s="4"/>
      <c r="J8" s="4"/>
      <c r="K8" s="4"/>
      <c r="L8" s="4"/>
    </row>
    <row r="9" spans="1:12" ht="13.5">
      <c r="A9" s="16" t="s">
        <v>154</v>
      </c>
      <c r="B9" s="15" t="s">
        <v>153</v>
      </c>
      <c r="C9" s="43">
        <v>10.6</v>
      </c>
      <c r="D9" s="34"/>
      <c r="E9" s="43">
        <v>10.6</v>
      </c>
      <c r="F9" s="4"/>
      <c r="G9" s="4"/>
      <c r="H9" s="4"/>
      <c r="I9" s="4"/>
      <c r="J9" s="4"/>
      <c r="K9" s="4"/>
      <c r="L9" s="4"/>
    </row>
    <row r="10" spans="1:12" ht="13.5">
      <c r="A10" s="16" t="s">
        <v>124</v>
      </c>
      <c r="B10" s="15" t="s">
        <v>122</v>
      </c>
      <c r="C10" s="40">
        <v>92.7684</v>
      </c>
      <c r="D10" s="34"/>
      <c r="E10" s="40">
        <v>92.7684</v>
      </c>
      <c r="F10" s="4"/>
      <c r="G10" s="4"/>
      <c r="H10" s="4"/>
      <c r="I10" s="4"/>
      <c r="J10" s="4"/>
      <c r="K10" s="4"/>
      <c r="L10" s="4"/>
    </row>
    <row r="11" spans="1:12" ht="13.5">
      <c r="A11" s="23" t="s">
        <v>80</v>
      </c>
      <c r="B11" s="15" t="s">
        <v>81</v>
      </c>
      <c r="C11" s="40">
        <v>37.1028</v>
      </c>
      <c r="D11" s="34"/>
      <c r="E11" s="40">
        <v>37.1028</v>
      </c>
      <c r="F11" s="4"/>
      <c r="G11" s="4"/>
      <c r="H11" s="4"/>
      <c r="I11" s="4"/>
      <c r="J11" s="4"/>
      <c r="K11" s="4"/>
      <c r="L11" s="4"/>
    </row>
    <row r="12" spans="1:12" ht="13.5">
      <c r="A12" s="23" t="s">
        <v>82</v>
      </c>
      <c r="B12" s="15" t="s">
        <v>83</v>
      </c>
      <c r="C12" s="40">
        <v>2.316</v>
      </c>
      <c r="D12" s="34"/>
      <c r="E12" s="40">
        <v>2.316</v>
      </c>
      <c r="F12" s="4"/>
      <c r="G12" s="4"/>
      <c r="H12" s="4"/>
      <c r="I12" s="4"/>
      <c r="J12" s="4"/>
      <c r="K12" s="4"/>
      <c r="L12" s="4"/>
    </row>
    <row r="13" spans="1:12" ht="13.5">
      <c r="A13" s="23" t="s">
        <v>84</v>
      </c>
      <c r="B13" s="15" t="s">
        <v>83</v>
      </c>
      <c r="C13" s="40">
        <v>2.316</v>
      </c>
      <c r="D13" s="34"/>
      <c r="E13" s="40">
        <v>2.316</v>
      </c>
      <c r="F13" s="4"/>
      <c r="G13" s="4"/>
      <c r="H13" s="4"/>
      <c r="I13" s="4"/>
      <c r="J13" s="4"/>
      <c r="K13" s="4"/>
      <c r="L13" s="4"/>
    </row>
    <row r="14" spans="1:12" ht="13.5">
      <c r="A14" s="23" t="s">
        <v>85</v>
      </c>
      <c r="B14" s="15" t="s">
        <v>86</v>
      </c>
      <c r="C14" s="39">
        <f>SUM(C15)</f>
        <v>47.884600000000006</v>
      </c>
      <c r="D14" s="34"/>
      <c r="E14" s="39">
        <f>SUM(E15)</f>
        <v>47.884600000000006</v>
      </c>
      <c r="F14" s="4"/>
      <c r="G14" s="4"/>
      <c r="H14" s="4"/>
      <c r="I14" s="4"/>
      <c r="J14" s="4"/>
      <c r="K14" s="4"/>
      <c r="L14" s="4"/>
    </row>
    <row r="15" spans="1:12" ht="13.5">
      <c r="A15" s="23" t="s">
        <v>87</v>
      </c>
      <c r="B15" s="15" t="s">
        <v>88</v>
      </c>
      <c r="C15" s="39">
        <f>SUM(C16:C17)</f>
        <v>47.884600000000006</v>
      </c>
      <c r="D15" s="34"/>
      <c r="E15" s="39">
        <f>SUM(E16:E17)</f>
        <v>47.884600000000006</v>
      </c>
      <c r="F15" s="4"/>
      <c r="G15" s="4"/>
      <c r="H15" s="4"/>
      <c r="I15" s="4"/>
      <c r="J15" s="4"/>
      <c r="K15" s="4"/>
      <c r="L15" s="4"/>
    </row>
    <row r="16" spans="1:12" ht="13.5">
      <c r="A16" s="23" t="s">
        <v>89</v>
      </c>
      <c r="B16" s="15" t="s">
        <v>90</v>
      </c>
      <c r="C16" s="40">
        <v>26.7479</v>
      </c>
      <c r="D16" s="34"/>
      <c r="E16" s="40">
        <v>26.7479</v>
      </c>
      <c r="F16" s="4"/>
      <c r="G16" s="4"/>
      <c r="H16" s="4"/>
      <c r="I16" s="4"/>
      <c r="J16" s="4"/>
      <c r="K16" s="4"/>
      <c r="L16" s="4"/>
    </row>
    <row r="17" spans="1:12" ht="13.5">
      <c r="A17" s="23" t="s">
        <v>91</v>
      </c>
      <c r="B17" s="15" t="s">
        <v>92</v>
      </c>
      <c r="C17" s="40">
        <v>21.1367</v>
      </c>
      <c r="D17" s="34"/>
      <c r="E17" s="40">
        <v>21.1367</v>
      </c>
      <c r="F17" s="4"/>
      <c r="G17" s="4"/>
      <c r="H17" s="4"/>
      <c r="I17" s="4"/>
      <c r="J17" s="4"/>
      <c r="K17" s="4"/>
      <c r="L17" s="4"/>
    </row>
    <row r="18" spans="1:12" ht="13.5">
      <c r="A18" s="16" t="s">
        <v>93</v>
      </c>
      <c r="B18" s="15" t="s">
        <v>94</v>
      </c>
      <c r="C18" s="39">
        <f>C19+C22+C25</f>
        <v>3810.8673</v>
      </c>
      <c r="D18" s="34"/>
      <c r="E18" s="39">
        <f>E19+E22+E25</f>
        <v>3810.8673</v>
      </c>
      <c r="F18" s="4"/>
      <c r="G18" s="4"/>
      <c r="H18" s="4"/>
      <c r="I18" s="4"/>
      <c r="J18" s="4"/>
      <c r="K18" s="4"/>
      <c r="L18" s="4"/>
    </row>
    <row r="19" spans="1:12" ht="13.5">
      <c r="A19" s="23" t="s">
        <v>95</v>
      </c>
      <c r="B19" s="15" t="s">
        <v>96</v>
      </c>
      <c r="C19" s="39">
        <f>SUM(C20:C21)</f>
        <v>417.91560000000004</v>
      </c>
      <c r="D19" s="34"/>
      <c r="E19" s="39">
        <f>SUM(E20:E21)</f>
        <v>417.91560000000004</v>
      </c>
      <c r="F19" s="4"/>
      <c r="G19" s="4"/>
      <c r="H19" s="4"/>
      <c r="I19" s="4"/>
      <c r="J19" s="4"/>
      <c r="K19" s="4"/>
      <c r="L19" s="4"/>
    </row>
    <row r="20" spans="1:12" ht="13.5">
      <c r="A20" s="23" t="s">
        <v>97</v>
      </c>
      <c r="B20" s="15" t="s">
        <v>98</v>
      </c>
      <c r="C20" s="40">
        <v>214.4644</v>
      </c>
      <c r="D20" s="34"/>
      <c r="E20" s="40">
        <v>214.4644</v>
      </c>
      <c r="F20" s="4"/>
      <c r="G20" s="4"/>
      <c r="H20" s="4"/>
      <c r="I20" s="4"/>
      <c r="J20" s="4"/>
      <c r="K20" s="4"/>
      <c r="L20" s="4"/>
    </row>
    <row r="21" spans="1:12" ht="13.5">
      <c r="A21" s="23" t="s">
        <v>99</v>
      </c>
      <c r="B21" s="15" t="s">
        <v>100</v>
      </c>
      <c r="C21" s="40">
        <v>203.4512</v>
      </c>
      <c r="D21" s="34"/>
      <c r="E21" s="40">
        <v>203.4512</v>
      </c>
      <c r="F21" s="4"/>
      <c r="G21" s="4"/>
      <c r="H21" s="4"/>
      <c r="I21" s="4"/>
      <c r="J21" s="4"/>
      <c r="K21" s="4"/>
      <c r="L21" s="4"/>
    </row>
    <row r="22" spans="1:12" ht="13.5">
      <c r="A22" s="23" t="s">
        <v>101</v>
      </c>
      <c r="B22" s="15" t="s">
        <v>102</v>
      </c>
      <c r="C22" s="39">
        <f>SUM(C23:C24)</f>
        <v>640.1869</v>
      </c>
      <c r="D22" s="34"/>
      <c r="E22" s="39">
        <f>SUM(E23:E24)</f>
        <v>640.1869</v>
      </c>
      <c r="F22" s="4"/>
      <c r="G22" s="4"/>
      <c r="H22" s="4"/>
      <c r="I22" s="4"/>
      <c r="J22" s="4"/>
      <c r="K22" s="4"/>
      <c r="L22" s="4"/>
    </row>
    <row r="23" spans="1:12" ht="13.5">
      <c r="A23" s="23" t="s">
        <v>103</v>
      </c>
      <c r="B23" s="15" t="s">
        <v>104</v>
      </c>
      <c r="C23" s="40">
        <v>50</v>
      </c>
      <c r="D23" s="34"/>
      <c r="E23" s="40">
        <v>50</v>
      </c>
      <c r="F23" s="4"/>
      <c r="G23" s="4"/>
      <c r="H23" s="4"/>
      <c r="I23" s="4"/>
      <c r="J23" s="4"/>
      <c r="K23" s="4"/>
      <c r="L23" s="4"/>
    </row>
    <row r="24" spans="1:12" ht="13.5">
      <c r="A24" s="23" t="s">
        <v>105</v>
      </c>
      <c r="B24" s="15" t="s">
        <v>106</v>
      </c>
      <c r="C24" s="40">
        <v>590.1869</v>
      </c>
      <c r="D24" s="34"/>
      <c r="E24" s="40">
        <v>590.1869</v>
      </c>
      <c r="F24" s="4"/>
      <c r="G24" s="4"/>
      <c r="H24" s="4"/>
      <c r="I24" s="4"/>
      <c r="J24" s="4"/>
      <c r="K24" s="4"/>
      <c r="L24" s="4"/>
    </row>
    <row r="25" spans="1:12" ht="13.5">
      <c r="A25" s="23" t="s">
        <v>107</v>
      </c>
      <c r="B25" s="15" t="s">
        <v>108</v>
      </c>
      <c r="C25" s="39">
        <f>SUM(C26:C29)</f>
        <v>2752.7648</v>
      </c>
      <c r="D25" s="34"/>
      <c r="E25" s="39">
        <f>SUM(E26:E29)</f>
        <v>2752.7648</v>
      </c>
      <c r="F25" s="4"/>
      <c r="G25" s="4"/>
      <c r="H25" s="4"/>
      <c r="I25" s="4"/>
      <c r="J25" s="4"/>
      <c r="K25" s="4"/>
      <c r="L25" s="4"/>
    </row>
    <row r="26" spans="1:12" ht="13.5">
      <c r="A26" s="23" t="s">
        <v>109</v>
      </c>
      <c r="B26" s="15" t="s">
        <v>110</v>
      </c>
      <c r="C26" s="40">
        <v>1810.9477</v>
      </c>
      <c r="D26" s="34"/>
      <c r="E26" s="40">
        <v>1810.9477</v>
      </c>
      <c r="F26" s="4"/>
      <c r="G26" s="4"/>
      <c r="H26" s="4"/>
      <c r="I26" s="4"/>
      <c r="J26" s="4"/>
      <c r="K26" s="4"/>
      <c r="L26" s="4"/>
    </row>
    <row r="27" spans="1:12" ht="13.5">
      <c r="A27" s="23" t="s">
        <v>111</v>
      </c>
      <c r="B27" s="15" t="s">
        <v>112</v>
      </c>
      <c r="C27" s="40">
        <v>877.9871</v>
      </c>
      <c r="D27" s="34"/>
      <c r="E27" s="40">
        <v>877.9871</v>
      </c>
      <c r="F27" s="4"/>
      <c r="G27" s="4"/>
      <c r="H27" s="4"/>
      <c r="I27" s="4"/>
      <c r="J27" s="4"/>
      <c r="K27" s="4"/>
      <c r="L27" s="4"/>
    </row>
    <row r="28" spans="1:12" ht="13.5">
      <c r="A28" s="23" t="s">
        <v>113</v>
      </c>
      <c r="B28" s="15" t="s">
        <v>114</v>
      </c>
      <c r="C28" s="40">
        <v>13.83</v>
      </c>
      <c r="D28" s="34"/>
      <c r="E28" s="40">
        <v>13.83</v>
      </c>
      <c r="F28" s="4"/>
      <c r="G28" s="4"/>
      <c r="H28" s="4"/>
      <c r="I28" s="4"/>
      <c r="J28" s="4"/>
      <c r="K28" s="4"/>
      <c r="L28" s="4"/>
    </row>
    <row r="29" spans="1:12" ht="13.5">
      <c r="A29" s="16" t="s">
        <v>123</v>
      </c>
      <c r="B29" s="15" t="s">
        <v>120</v>
      </c>
      <c r="C29" s="40">
        <v>50</v>
      </c>
      <c r="D29" s="34"/>
      <c r="E29" s="40">
        <v>50</v>
      </c>
      <c r="F29" s="4"/>
      <c r="G29" s="4"/>
      <c r="H29" s="4"/>
      <c r="I29" s="4"/>
      <c r="J29" s="4"/>
      <c r="K29" s="4"/>
      <c r="L29" s="4"/>
    </row>
    <row r="30" spans="1:12" ht="13.5">
      <c r="A30" s="23" t="s">
        <v>115</v>
      </c>
      <c r="B30" s="26" t="s">
        <v>116</v>
      </c>
      <c r="C30" s="39">
        <v>80.9424</v>
      </c>
      <c r="D30" s="34"/>
      <c r="E30" s="39">
        <v>80.9424</v>
      </c>
      <c r="F30" s="4"/>
      <c r="G30" s="4"/>
      <c r="H30" s="4"/>
      <c r="I30" s="4"/>
      <c r="J30" s="4"/>
      <c r="K30" s="4"/>
      <c r="L30" s="4"/>
    </row>
    <row r="31" spans="1:12" ht="13.5">
      <c r="A31" s="23" t="s">
        <v>117</v>
      </c>
      <c r="B31" s="27" t="s">
        <v>118</v>
      </c>
      <c r="C31" s="40">
        <v>80.9424</v>
      </c>
      <c r="D31" s="34"/>
      <c r="E31" s="40">
        <v>80.9424</v>
      </c>
      <c r="F31" s="4"/>
      <c r="G31" s="4"/>
      <c r="H31" s="4"/>
      <c r="I31" s="4"/>
      <c r="J31" s="4"/>
      <c r="K31" s="4"/>
      <c r="L31" s="4"/>
    </row>
  </sheetData>
  <sheetProtection/>
  <mergeCells count="11">
    <mergeCell ref="J4:J5"/>
    <mergeCell ref="K4:K5"/>
    <mergeCell ref="L4:L5"/>
    <mergeCell ref="A2:L2"/>
    <mergeCell ref="A4:B4"/>
    <mergeCell ref="H4:I4"/>
    <mergeCell ref="C4:C5"/>
    <mergeCell ref="D4:D5"/>
    <mergeCell ref="E4:E5"/>
    <mergeCell ref="F4:F5"/>
    <mergeCell ref="G4:G5"/>
  </mergeCells>
  <printOptions horizontalCentered="1" verticalCentered="1"/>
  <pageMargins left="0.1968503937007874" right="0.1968503937007874" top="0.45" bottom="0.2" header="0.31496062992125984" footer="0.31496062992125984"/>
  <pageSetup fitToHeight="0" fitToWidth="1" horizontalDpi="600" verticalDpi="600" orientation="landscape" paperSize="9" scale="91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LenCWS</cp:lastModifiedBy>
  <cp:lastPrinted>2018-02-02T07:59:57Z</cp:lastPrinted>
  <dcterms:created xsi:type="dcterms:W3CDTF">2015-12-31T10:03:51Z</dcterms:created>
  <dcterms:modified xsi:type="dcterms:W3CDTF">2021-04-23T09:35:26Z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