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全部用完" sheetId="1" r:id="rId1"/>
    <sheet name="Sheet1" sheetId="2" r:id="rId2"/>
  </sheets>
  <definedNames>
    <definedName name="_xlnm.Print_Area" localSheetId="0">全部用完!$A$1:$J$39</definedName>
  </definedNames>
  <calcPr calcId="144525"/>
</workbook>
</file>

<file path=xl/sharedStrings.xml><?xml version="1.0" encoding="utf-8"?>
<sst xmlns="http://schemas.openxmlformats.org/spreadsheetml/2006/main" count="97" uniqueCount="49">
  <si>
    <t>南川区2025-2026年冬春救助资金分配表</t>
  </si>
  <si>
    <t>序号</t>
  </si>
  <si>
    <t>乡镇
（街道）</t>
  </si>
  <si>
    <t>受灾人口(人)</t>
  </si>
  <si>
    <t>困难人员</t>
  </si>
  <si>
    <t>一般人员</t>
  </si>
  <si>
    <t>乡镇合计金额（元）</t>
  </si>
  <si>
    <t>困难人员户数（户）</t>
  </si>
  <si>
    <t>困难人员人数（人）</t>
  </si>
  <si>
    <t>困难人员资金分配额（元）</t>
  </si>
  <si>
    <t>一般人员户数（户）</t>
  </si>
  <si>
    <t>一般人员人数（人）</t>
  </si>
  <si>
    <t>一般人员资金分配额（元）</t>
  </si>
  <si>
    <t>头渡镇</t>
  </si>
  <si>
    <t>金山镇</t>
  </si>
  <si>
    <t>鸣玉镇</t>
  </si>
  <si>
    <t>山王坪镇</t>
  </si>
  <si>
    <t>民主镇</t>
  </si>
  <si>
    <t>三泉镇</t>
  </si>
  <si>
    <t>河图镇</t>
  </si>
  <si>
    <t>西城街道</t>
  </si>
  <si>
    <t>南平镇</t>
  </si>
  <si>
    <t>石莲镇</t>
  </si>
  <si>
    <t>南城街道</t>
  </si>
  <si>
    <t>峰岩乡</t>
  </si>
  <si>
    <t>神童镇</t>
  </si>
  <si>
    <t>石溪镇</t>
  </si>
  <si>
    <t>水江镇</t>
  </si>
  <si>
    <t>兴隆镇</t>
  </si>
  <si>
    <t>太平场镇</t>
  </si>
  <si>
    <t>大有镇</t>
  </si>
  <si>
    <t>合溪镇</t>
  </si>
  <si>
    <t>白沙镇</t>
  </si>
  <si>
    <t>乾丰镇</t>
  </si>
  <si>
    <t>东城街道</t>
  </si>
  <si>
    <t>楠竹山镇</t>
  </si>
  <si>
    <t>古花镇</t>
  </si>
  <si>
    <t>石墙镇</t>
  </si>
  <si>
    <t>德隆镇</t>
  </si>
  <si>
    <t>黎香湖镇</t>
  </si>
  <si>
    <t>木凉镇</t>
  </si>
  <si>
    <t>冷水关镇</t>
  </si>
  <si>
    <t>中桥乡</t>
  </si>
  <si>
    <t>福寿镇</t>
  </si>
  <si>
    <t>庆元镇</t>
  </si>
  <si>
    <t>骑龙镇</t>
  </si>
  <si>
    <t>大观镇</t>
  </si>
  <si>
    <t>合计</t>
  </si>
  <si>
    <t>备注：1、根据《重庆市受灾人员冬春生活救助工作办法（试行）》文件第十四条要求，在已确定的救助对象范围内，按照“分类救助、重点救助、精准救助”原则，将救助资金分配落实到户。按照《重庆市自然灾害生活救助资金管理实施方案》第三点的资金救助指导标准：主要用于帮助受灾群众解决因灾住房倒损、农经作物绝收、伤病及其他情况造成冬令春荒期间的口粮、衣被、取暖等基本生活困难。按照不低于150元/人给予救助，需衣被救助的可视困难情况给予每人1-2床棉被或棉衣救助。
2、今年受灾人口为19034人，冬春救助共计16764人，相差2270人，因为有部份乡镇（街道）未按受灾人口全部报送冬春需救助人员。
3、一般户200.2元/人，共计14202人，金额2843300元；困难户（包含：低保户、返贫监测对象、特困供养人员、其他困难户）350元/人，共计2562人，金额896700元。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</si>
</sst>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2"/>
      <color theme="1"/>
      <name val="方正黑体_GBK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wrapText="1"/>
    </xf>
    <xf numFmtId="0" fontId="6" fillId="0" borderId="2" xfId="0" applyNumberFormat="1" applyFont="1" applyBorder="1" applyAlignment="1">
      <alignment horizontal="left" wrapText="1"/>
    </xf>
    <xf numFmtId="0" fontId="6" fillId="0" borderId="3" xfId="0" applyNumberFormat="1" applyFont="1" applyBorder="1" applyAlignment="1">
      <alignment horizontal="left" wrapText="1"/>
    </xf>
    <xf numFmtId="0" fontId="6" fillId="0" borderId="4" xfId="0" applyNumberFormat="1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A18" workbookViewId="0">
      <selection activeCell="A18" sqref="$A1:$XFD1048576"/>
    </sheetView>
  </sheetViews>
  <sheetFormatPr defaultColWidth="9" defaultRowHeight="14.25"/>
  <cols>
    <col min="1" max="1" width="5.25" style="1" customWidth="1"/>
    <col min="2" max="2" width="9.75" style="3" customWidth="1"/>
    <col min="3" max="3" width="7.54166666666667" style="4" customWidth="1"/>
    <col min="4" max="5" width="10" style="3" customWidth="1"/>
    <col min="6" max="6" width="10" style="1" customWidth="1"/>
    <col min="7" max="8" width="10" style="3" customWidth="1"/>
    <col min="9" max="9" width="10" style="1" customWidth="1"/>
    <col min="10" max="10" width="10.625" style="3" customWidth="1"/>
    <col min="11" max="12" width="12.625" style="1"/>
    <col min="13" max="16384" width="9" style="1"/>
  </cols>
  <sheetData>
    <row r="1" s="1" customFormat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9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/>
      <c r="F2" s="9"/>
      <c r="G2" s="7" t="s">
        <v>5</v>
      </c>
      <c r="H2" s="8"/>
      <c r="I2" s="9"/>
      <c r="J2" s="6" t="s">
        <v>6</v>
      </c>
    </row>
    <row r="3" s="1" customFormat="1" ht="48" customHeight="1" spans="1:10">
      <c r="A3" s="6"/>
      <c r="B3" s="6"/>
      <c r="C3" s="6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/>
    </row>
    <row r="4" s="1" customFormat="1" ht="14" customHeight="1" spans="1:13">
      <c r="A4" s="10">
        <v>1</v>
      </c>
      <c r="B4" s="10" t="s">
        <v>13</v>
      </c>
      <c r="C4" s="11">
        <v>786</v>
      </c>
      <c r="D4" s="10">
        <v>69</v>
      </c>
      <c r="E4" s="10">
        <v>162</v>
      </c>
      <c r="F4" s="10">
        <f t="shared" ref="F4:F37" si="0">E4*350</f>
        <v>56700</v>
      </c>
      <c r="G4" s="10">
        <v>285</v>
      </c>
      <c r="H4" s="10">
        <v>624</v>
      </c>
      <c r="I4" s="10">
        <f t="shared" ref="I4:I36" si="1">H4*200.2</f>
        <v>124924.8</v>
      </c>
      <c r="J4" s="13">
        <f t="shared" ref="J4:J37" si="2">I4+F4</f>
        <v>181624.8</v>
      </c>
      <c r="L4" s="2"/>
      <c r="M4" s="2"/>
    </row>
    <row r="5" s="1" customFormat="1" ht="14" customHeight="1" spans="1:13">
      <c r="A5" s="10">
        <v>2</v>
      </c>
      <c r="B5" s="10" t="s">
        <v>14</v>
      </c>
      <c r="C5" s="11">
        <v>808</v>
      </c>
      <c r="D5" s="10">
        <v>33</v>
      </c>
      <c r="E5" s="10">
        <v>90</v>
      </c>
      <c r="F5" s="10">
        <f t="shared" si="0"/>
        <v>31500</v>
      </c>
      <c r="G5" s="10">
        <v>255</v>
      </c>
      <c r="H5" s="10">
        <v>687</v>
      </c>
      <c r="I5" s="10">
        <f t="shared" si="1"/>
        <v>137537.4</v>
      </c>
      <c r="J5" s="13">
        <f t="shared" si="2"/>
        <v>169037.4</v>
      </c>
      <c r="L5" s="2"/>
      <c r="M5" s="2"/>
    </row>
    <row r="6" s="1" customFormat="1" ht="14" customHeight="1" spans="1:13">
      <c r="A6" s="10">
        <v>3</v>
      </c>
      <c r="B6" s="10" t="s">
        <v>15</v>
      </c>
      <c r="C6" s="11">
        <v>833</v>
      </c>
      <c r="D6" s="10">
        <v>54</v>
      </c>
      <c r="E6" s="10">
        <v>99</v>
      </c>
      <c r="F6" s="10">
        <f t="shared" si="0"/>
        <v>34650</v>
      </c>
      <c r="G6" s="10">
        <v>370</v>
      </c>
      <c r="H6" s="10">
        <v>638</v>
      </c>
      <c r="I6" s="10">
        <f t="shared" si="1"/>
        <v>127727.6</v>
      </c>
      <c r="J6" s="13">
        <f t="shared" si="2"/>
        <v>162377.6</v>
      </c>
      <c r="L6" s="2"/>
      <c r="M6" s="2"/>
    </row>
    <row r="7" s="1" customFormat="1" ht="14" customHeight="1" spans="1:13">
      <c r="A7" s="10">
        <v>4</v>
      </c>
      <c r="B7" s="10" t="s">
        <v>16</v>
      </c>
      <c r="C7" s="11">
        <v>747</v>
      </c>
      <c r="D7" s="10">
        <v>26</v>
      </c>
      <c r="E7" s="10">
        <v>73</v>
      </c>
      <c r="F7" s="10">
        <f t="shared" si="0"/>
        <v>25550</v>
      </c>
      <c r="G7" s="10">
        <v>254</v>
      </c>
      <c r="H7" s="10">
        <v>674</v>
      </c>
      <c r="I7" s="10">
        <f t="shared" si="1"/>
        <v>134934.8</v>
      </c>
      <c r="J7" s="13">
        <f t="shared" si="2"/>
        <v>160484.8</v>
      </c>
      <c r="L7" s="2"/>
      <c r="M7" s="2"/>
    </row>
    <row r="8" s="1" customFormat="1" ht="14" customHeight="1" spans="1:13">
      <c r="A8" s="10">
        <v>5</v>
      </c>
      <c r="B8" s="10" t="s">
        <v>17</v>
      </c>
      <c r="C8" s="11">
        <v>727</v>
      </c>
      <c r="D8" s="10">
        <v>35</v>
      </c>
      <c r="E8" s="10">
        <v>71</v>
      </c>
      <c r="F8" s="10">
        <f t="shared" si="0"/>
        <v>24850</v>
      </c>
      <c r="G8" s="10">
        <v>319</v>
      </c>
      <c r="H8" s="10">
        <v>652</v>
      </c>
      <c r="I8" s="10">
        <f t="shared" si="1"/>
        <v>130530.4</v>
      </c>
      <c r="J8" s="13">
        <f t="shared" si="2"/>
        <v>155380.4</v>
      </c>
      <c r="L8" s="2"/>
      <c r="M8" s="2"/>
    </row>
    <row r="9" s="1" customFormat="1" ht="14" customHeight="1" spans="1:13">
      <c r="A9" s="10">
        <v>6</v>
      </c>
      <c r="B9" s="10" t="s">
        <v>18</v>
      </c>
      <c r="C9" s="11">
        <v>1010</v>
      </c>
      <c r="D9" s="10">
        <v>35</v>
      </c>
      <c r="E9" s="10">
        <v>121</v>
      </c>
      <c r="F9" s="10">
        <f t="shared" si="0"/>
        <v>42350</v>
      </c>
      <c r="G9" s="10">
        <v>158</v>
      </c>
      <c r="H9" s="10">
        <v>573</v>
      </c>
      <c r="I9" s="10">
        <f t="shared" si="1"/>
        <v>114714.6</v>
      </c>
      <c r="J9" s="13">
        <f t="shared" si="2"/>
        <v>157064.6</v>
      </c>
      <c r="L9" s="2"/>
      <c r="M9" s="2"/>
    </row>
    <row r="10" s="1" customFormat="1" ht="14" customHeight="1" spans="1:13">
      <c r="A10" s="10">
        <v>7</v>
      </c>
      <c r="B10" s="10" t="s">
        <v>19</v>
      </c>
      <c r="C10" s="11">
        <v>667</v>
      </c>
      <c r="D10" s="10">
        <v>69</v>
      </c>
      <c r="E10" s="10">
        <v>134</v>
      </c>
      <c r="F10" s="10">
        <f t="shared" si="0"/>
        <v>46900</v>
      </c>
      <c r="G10" s="10">
        <v>313</v>
      </c>
      <c r="H10" s="10">
        <v>533</v>
      </c>
      <c r="I10" s="10">
        <f t="shared" si="1"/>
        <v>106706.6</v>
      </c>
      <c r="J10" s="13">
        <f t="shared" si="2"/>
        <v>153606.6</v>
      </c>
      <c r="L10" s="2"/>
      <c r="M10" s="2"/>
    </row>
    <row r="11" s="1" customFormat="1" ht="14" customHeight="1" spans="1:13">
      <c r="A11" s="10">
        <v>8</v>
      </c>
      <c r="B11" s="10" t="s">
        <v>20</v>
      </c>
      <c r="C11" s="11">
        <v>680</v>
      </c>
      <c r="D11" s="10">
        <v>36</v>
      </c>
      <c r="E11" s="10">
        <v>92</v>
      </c>
      <c r="F11" s="10">
        <f t="shared" si="0"/>
        <v>32200</v>
      </c>
      <c r="G11" s="10">
        <v>244</v>
      </c>
      <c r="H11" s="10">
        <v>586</v>
      </c>
      <c r="I11" s="10">
        <f t="shared" si="1"/>
        <v>117317.2</v>
      </c>
      <c r="J11" s="13">
        <f t="shared" si="2"/>
        <v>149517.2</v>
      </c>
      <c r="L11" s="2"/>
      <c r="M11" s="2"/>
    </row>
    <row r="12" s="1" customFormat="1" ht="14" customHeight="1" spans="1:13">
      <c r="A12" s="10">
        <v>9</v>
      </c>
      <c r="B12" s="10" t="s">
        <v>21</v>
      </c>
      <c r="C12" s="11">
        <v>624</v>
      </c>
      <c r="D12" s="10">
        <v>39</v>
      </c>
      <c r="E12" s="10">
        <v>98</v>
      </c>
      <c r="F12" s="10">
        <f t="shared" si="0"/>
        <v>34300</v>
      </c>
      <c r="G12" s="10">
        <v>222</v>
      </c>
      <c r="H12" s="10">
        <v>525</v>
      </c>
      <c r="I12" s="10">
        <f t="shared" si="1"/>
        <v>105105</v>
      </c>
      <c r="J12" s="13">
        <f t="shared" si="2"/>
        <v>139405</v>
      </c>
      <c r="L12" s="2"/>
      <c r="M12" s="2"/>
    </row>
    <row r="13" s="1" customFormat="1" ht="14" customHeight="1" spans="1:13">
      <c r="A13" s="10">
        <v>10</v>
      </c>
      <c r="B13" s="10" t="s">
        <v>22</v>
      </c>
      <c r="C13" s="11">
        <v>594</v>
      </c>
      <c r="D13" s="10">
        <v>61</v>
      </c>
      <c r="E13" s="10">
        <v>99</v>
      </c>
      <c r="F13" s="10">
        <f t="shared" si="0"/>
        <v>34650</v>
      </c>
      <c r="G13" s="10">
        <v>268</v>
      </c>
      <c r="H13" s="10">
        <v>495</v>
      </c>
      <c r="I13" s="10">
        <f t="shared" si="1"/>
        <v>99099</v>
      </c>
      <c r="J13" s="13">
        <f t="shared" si="2"/>
        <v>133749</v>
      </c>
      <c r="L13" s="2"/>
      <c r="M13" s="2"/>
    </row>
    <row r="14" s="1" customFormat="1" ht="14" customHeight="1" spans="1:13">
      <c r="A14" s="10">
        <v>11</v>
      </c>
      <c r="B14" s="10" t="s">
        <v>23</v>
      </c>
      <c r="C14" s="11">
        <v>668</v>
      </c>
      <c r="D14" s="10">
        <v>41</v>
      </c>
      <c r="E14" s="10">
        <v>136</v>
      </c>
      <c r="F14" s="10">
        <f t="shared" si="0"/>
        <v>47600</v>
      </c>
      <c r="G14" s="10">
        <v>158</v>
      </c>
      <c r="H14" s="10">
        <v>427</v>
      </c>
      <c r="I14" s="10">
        <f t="shared" si="1"/>
        <v>85485.4</v>
      </c>
      <c r="J14" s="13">
        <f t="shared" si="2"/>
        <v>133085.4</v>
      </c>
      <c r="L14" s="2"/>
      <c r="M14" s="2"/>
    </row>
    <row r="15" s="1" customFormat="1" ht="14" customHeight="1" spans="1:13">
      <c r="A15" s="10">
        <v>12</v>
      </c>
      <c r="B15" s="10" t="s">
        <v>24</v>
      </c>
      <c r="C15" s="11">
        <v>611</v>
      </c>
      <c r="D15" s="10">
        <v>26</v>
      </c>
      <c r="E15" s="10">
        <v>45</v>
      </c>
      <c r="F15" s="10">
        <f t="shared" si="0"/>
        <v>15750</v>
      </c>
      <c r="G15" s="10">
        <v>362</v>
      </c>
      <c r="H15" s="10">
        <v>554</v>
      </c>
      <c r="I15" s="10">
        <f t="shared" si="1"/>
        <v>110910.8</v>
      </c>
      <c r="J15" s="13">
        <f t="shared" si="2"/>
        <v>126660.8</v>
      </c>
      <c r="L15" s="2"/>
      <c r="M15" s="2"/>
    </row>
    <row r="16" s="1" customFormat="1" ht="14" customHeight="1" spans="1:13">
      <c r="A16" s="10">
        <v>13</v>
      </c>
      <c r="B16" s="10" t="s">
        <v>25</v>
      </c>
      <c r="C16" s="11">
        <v>762</v>
      </c>
      <c r="D16" s="10">
        <v>49</v>
      </c>
      <c r="E16" s="10">
        <v>121</v>
      </c>
      <c r="F16" s="10">
        <f t="shared" si="0"/>
        <v>42350</v>
      </c>
      <c r="G16" s="10">
        <v>259</v>
      </c>
      <c r="H16" s="10">
        <v>426</v>
      </c>
      <c r="I16" s="10">
        <f t="shared" si="1"/>
        <v>85285.2</v>
      </c>
      <c r="J16" s="13">
        <f t="shared" si="2"/>
        <v>127635.2</v>
      </c>
      <c r="L16" s="2"/>
      <c r="M16" s="2"/>
    </row>
    <row r="17" s="1" customFormat="1" ht="14" customHeight="1" spans="1:13">
      <c r="A17" s="10">
        <v>14</v>
      </c>
      <c r="B17" s="10" t="s">
        <v>26</v>
      </c>
      <c r="C17" s="11">
        <v>555</v>
      </c>
      <c r="D17" s="10">
        <v>18</v>
      </c>
      <c r="E17" s="10">
        <v>42</v>
      </c>
      <c r="F17" s="10">
        <f t="shared" si="0"/>
        <v>14700</v>
      </c>
      <c r="G17" s="10">
        <v>216</v>
      </c>
      <c r="H17" s="10">
        <v>494</v>
      </c>
      <c r="I17" s="10">
        <f t="shared" si="1"/>
        <v>98898.8</v>
      </c>
      <c r="J17" s="13">
        <f t="shared" si="2"/>
        <v>113598.8</v>
      </c>
      <c r="L17" s="2"/>
      <c r="M17" s="2"/>
    </row>
    <row r="18" s="1" customFormat="1" ht="14" customHeight="1" spans="1:13">
      <c r="A18" s="10">
        <v>15</v>
      </c>
      <c r="B18" s="10" t="s">
        <v>27</v>
      </c>
      <c r="C18" s="11">
        <v>687</v>
      </c>
      <c r="D18" s="10">
        <v>46</v>
      </c>
      <c r="E18" s="10">
        <v>110</v>
      </c>
      <c r="F18" s="10">
        <f t="shared" si="0"/>
        <v>38500</v>
      </c>
      <c r="G18" s="10">
        <v>150</v>
      </c>
      <c r="H18" s="10">
        <v>353</v>
      </c>
      <c r="I18" s="10">
        <f t="shared" si="1"/>
        <v>70670.6</v>
      </c>
      <c r="J18" s="13">
        <f t="shared" si="2"/>
        <v>109170.6</v>
      </c>
      <c r="L18" s="2"/>
      <c r="M18" s="2"/>
    </row>
    <row r="19" s="1" customFormat="1" ht="14" customHeight="1" spans="1:13">
      <c r="A19" s="10">
        <v>16</v>
      </c>
      <c r="B19" s="10" t="s">
        <v>28</v>
      </c>
      <c r="C19" s="11">
        <v>484</v>
      </c>
      <c r="D19" s="10">
        <v>32</v>
      </c>
      <c r="E19" s="10">
        <v>46</v>
      </c>
      <c r="F19" s="10">
        <f t="shared" si="0"/>
        <v>16100</v>
      </c>
      <c r="G19" s="10">
        <v>369</v>
      </c>
      <c r="H19" s="10">
        <v>438</v>
      </c>
      <c r="I19" s="10">
        <f t="shared" si="1"/>
        <v>87687.6</v>
      </c>
      <c r="J19" s="13">
        <f t="shared" si="2"/>
        <v>103787.6</v>
      </c>
      <c r="L19" s="2"/>
      <c r="M19" s="2"/>
    </row>
    <row r="20" s="1" customFormat="1" ht="14" customHeight="1" spans="1:13">
      <c r="A20" s="10">
        <v>17</v>
      </c>
      <c r="B20" s="10" t="s">
        <v>29</v>
      </c>
      <c r="C20" s="11">
        <v>415</v>
      </c>
      <c r="D20" s="10">
        <v>33</v>
      </c>
      <c r="E20" s="10">
        <v>68</v>
      </c>
      <c r="F20" s="10">
        <f t="shared" si="0"/>
        <v>23800</v>
      </c>
      <c r="G20" s="10">
        <v>165</v>
      </c>
      <c r="H20" s="10">
        <v>347</v>
      </c>
      <c r="I20" s="10">
        <f t="shared" si="1"/>
        <v>69469.4</v>
      </c>
      <c r="J20" s="13">
        <f t="shared" si="2"/>
        <v>93269.4</v>
      </c>
      <c r="L20" s="2"/>
      <c r="M20" s="2"/>
    </row>
    <row r="21" s="1" customFormat="1" ht="14" customHeight="1" spans="1:13">
      <c r="A21" s="10">
        <v>18</v>
      </c>
      <c r="B21" s="10" t="s">
        <v>30</v>
      </c>
      <c r="C21" s="11">
        <v>560</v>
      </c>
      <c r="D21" s="10">
        <v>5</v>
      </c>
      <c r="E21" s="10">
        <v>13</v>
      </c>
      <c r="F21" s="10">
        <f t="shared" si="0"/>
        <v>4550</v>
      </c>
      <c r="G21" s="10">
        <v>177</v>
      </c>
      <c r="H21" s="10">
        <v>476</v>
      </c>
      <c r="I21" s="10">
        <f t="shared" si="1"/>
        <v>95295.2</v>
      </c>
      <c r="J21" s="13">
        <f t="shared" si="2"/>
        <v>99845.2</v>
      </c>
      <c r="L21" s="2"/>
      <c r="M21" s="2"/>
    </row>
    <row r="22" s="1" customFormat="1" ht="14" customHeight="1" spans="1:13">
      <c r="A22" s="10">
        <v>19</v>
      </c>
      <c r="B22" s="10" t="s">
        <v>31</v>
      </c>
      <c r="C22" s="11">
        <v>473</v>
      </c>
      <c r="D22" s="10">
        <v>47</v>
      </c>
      <c r="E22" s="10">
        <v>103</v>
      </c>
      <c r="F22" s="10">
        <f t="shared" si="0"/>
        <v>36050</v>
      </c>
      <c r="G22" s="10">
        <v>156</v>
      </c>
      <c r="H22" s="10">
        <v>342</v>
      </c>
      <c r="I22" s="10">
        <f t="shared" si="1"/>
        <v>68468.4</v>
      </c>
      <c r="J22" s="13">
        <f t="shared" si="2"/>
        <v>104518.4</v>
      </c>
      <c r="L22" s="2"/>
      <c r="M22" s="2"/>
    </row>
    <row r="23" s="1" customFormat="1" ht="14" customHeight="1" spans="1:13">
      <c r="A23" s="10">
        <v>20</v>
      </c>
      <c r="B23" s="10" t="s">
        <v>32</v>
      </c>
      <c r="C23" s="11">
        <v>443</v>
      </c>
      <c r="D23" s="10">
        <v>49</v>
      </c>
      <c r="E23" s="10">
        <v>113</v>
      </c>
      <c r="F23" s="10">
        <f t="shared" si="0"/>
        <v>39550</v>
      </c>
      <c r="G23" s="10">
        <v>178</v>
      </c>
      <c r="H23" s="10">
        <v>295</v>
      </c>
      <c r="I23" s="10">
        <f t="shared" si="1"/>
        <v>59059</v>
      </c>
      <c r="J23" s="10">
        <f t="shared" si="2"/>
        <v>98609</v>
      </c>
      <c r="L23" s="2"/>
      <c r="M23" s="2"/>
    </row>
    <row r="24" s="1" customFormat="1" ht="14" customHeight="1" spans="1:13">
      <c r="A24" s="10">
        <v>21</v>
      </c>
      <c r="B24" s="10" t="s">
        <v>33</v>
      </c>
      <c r="C24" s="11">
        <v>462</v>
      </c>
      <c r="D24" s="10">
        <v>67</v>
      </c>
      <c r="E24" s="10">
        <v>199</v>
      </c>
      <c r="F24" s="10">
        <f t="shared" si="0"/>
        <v>69650</v>
      </c>
      <c r="G24" s="10">
        <v>61</v>
      </c>
      <c r="H24" s="10">
        <v>169</v>
      </c>
      <c r="I24" s="10">
        <f t="shared" si="1"/>
        <v>33833.8</v>
      </c>
      <c r="J24" s="10">
        <f t="shared" si="2"/>
        <v>103483.8</v>
      </c>
      <c r="L24" s="2"/>
      <c r="M24" s="2"/>
    </row>
    <row r="25" s="1" customFormat="1" ht="14" customHeight="1" spans="1:13">
      <c r="A25" s="10">
        <v>22</v>
      </c>
      <c r="B25" s="10" t="s">
        <v>34</v>
      </c>
      <c r="C25" s="11">
        <v>621</v>
      </c>
      <c r="D25" s="10">
        <v>7</v>
      </c>
      <c r="E25" s="10">
        <v>21</v>
      </c>
      <c r="F25" s="10">
        <f t="shared" si="0"/>
        <v>7350</v>
      </c>
      <c r="G25" s="10">
        <v>111</v>
      </c>
      <c r="H25" s="10">
        <v>418</v>
      </c>
      <c r="I25" s="10">
        <f t="shared" si="1"/>
        <v>83683.6</v>
      </c>
      <c r="J25" s="10">
        <f t="shared" si="2"/>
        <v>91033.6</v>
      </c>
      <c r="L25" s="2"/>
      <c r="M25" s="2"/>
    </row>
    <row r="26" s="1" customFormat="1" ht="14" customHeight="1" spans="1:13">
      <c r="A26" s="10">
        <v>23</v>
      </c>
      <c r="B26" s="10" t="s">
        <v>35</v>
      </c>
      <c r="C26" s="11">
        <v>525</v>
      </c>
      <c r="D26" s="10">
        <v>28</v>
      </c>
      <c r="E26" s="10">
        <v>45</v>
      </c>
      <c r="F26" s="10">
        <f t="shared" si="0"/>
        <v>15750</v>
      </c>
      <c r="G26" s="10">
        <v>240</v>
      </c>
      <c r="H26" s="10">
        <v>380</v>
      </c>
      <c r="I26" s="10">
        <f t="shared" si="1"/>
        <v>76076</v>
      </c>
      <c r="J26" s="10">
        <f t="shared" si="2"/>
        <v>91826</v>
      </c>
      <c r="L26" s="2"/>
      <c r="M26" s="2"/>
    </row>
    <row r="27" s="1" customFormat="1" ht="14" customHeight="1" spans="1:13">
      <c r="A27" s="10">
        <v>24</v>
      </c>
      <c r="B27" s="10" t="s">
        <v>36</v>
      </c>
      <c r="C27" s="11">
        <v>421</v>
      </c>
      <c r="D27" s="10">
        <v>20</v>
      </c>
      <c r="E27" s="10">
        <v>37</v>
      </c>
      <c r="F27" s="10">
        <f t="shared" si="0"/>
        <v>12950</v>
      </c>
      <c r="G27" s="10">
        <v>208</v>
      </c>
      <c r="H27" s="10">
        <v>383</v>
      </c>
      <c r="I27" s="10">
        <f t="shared" si="1"/>
        <v>76676.6</v>
      </c>
      <c r="J27" s="10">
        <f t="shared" si="2"/>
        <v>89626.6</v>
      </c>
      <c r="L27" s="2"/>
      <c r="M27" s="2"/>
    </row>
    <row r="28" s="1" customFormat="1" ht="14" customHeight="1" spans="1:13">
      <c r="A28" s="10">
        <v>25</v>
      </c>
      <c r="B28" s="10" t="s">
        <v>37</v>
      </c>
      <c r="C28" s="11">
        <v>411</v>
      </c>
      <c r="D28" s="10">
        <v>35</v>
      </c>
      <c r="E28" s="10">
        <v>82</v>
      </c>
      <c r="F28" s="10">
        <f t="shared" si="0"/>
        <v>28700</v>
      </c>
      <c r="G28" s="10">
        <v>167</v>
      </c>
      <c r="H28" s="10">
        <v>308</v>
      </c>
      <c r="I28" s="10">
        <f t="shared" si="1"/>
        <v>61661.6</v>
      </c>
      <c r="J28" s="10">
        <f t="shared" si="2"/>
        <v>90361.6</v>
      </c>
      <c r="L28" s="2"/>
      <c r="M28" s="2"/>
    </row>
    <row r="29" s="1" customFormat="1" ht="14" customHeight="1" spans="1:13">
      <c r="A29" s="10">
        <v>26</v>
      </c>
      <c r="B29" s="10" t="s">
        <v>38</v>
      </c>
      <c r="C29" s="11">
        <v>412</v>
      </c>
      <c r="D29" s="10">
        <v>23</v>
      </c>
      <c r="E29" s="10">
        <v>23</v>
      </c>
      <c r="F29" s="10">
        <f t="shared" si="0"/>
        <v>8050</v>
      </c>
      <c r="G29" s="10">
        <v>389</v>
      </c>
      <c r="H29" s="10">
        <v>389</v>
      </c>
      <c r="I29" s="10">
        <f t="shared" si="1"/>
        <v>77877.8</v>
      </c>
      <c r="J29" s="10">
        <f t="shared" si="2"/>
        <v>85927.8</v>
      </c>
      <c r="L29" s="2"/>
      <c r="M29" s="2"/>
    </row>
    <row r="30" s="1" customFormat="1" ht="14" customHeight="1" spans="1:13">
      <c r="A30" s="10">
        <v>27</v>
      </c>
      <c r="B30" s="10" t="s">
        <v>39</v>
      </c>
      <c r="C30" s="11">
        <v>400</v>
      </c>
      <c r="D30" s="10">
        <v>46</v>
      </c>
      <c r="E30" s="10">
        <v>64</v>
      </c>
      <c r="F30" s="10">
        <f t="shared" si="0"/>
        <v>22400</v>
      </c>
      <c r="G30" s="10">
        <v>221</v>
      </c>
      <c r="H30" s="10">
        <v>320</v>
      </c>
      <c r="I30" s="10">
        <f t="shared" si="1"/>
        <v>64064</v>
      </c>
      <c r="J30" s="10">
        <f t="shared" si="2"/>
        <v>86464</v>
      </c>
      <c r="L30" s="2"/>
      <c r="M30" s="2"/>
    </row>
    <row r="31" s="1" customFormat="1" ht="14" customHeight="1" spans="1:13">
      <c r="A31" s="10">
        <v>28</v>
      </c>
      <c r="B31" s="10" t="s">
        <v>40</v>
      </c>
      <c r="C31" s="11">
        <v>436</v>
      </c>
      <c r="D31" s="10">
        <v>9</v>
      </c>
      <c r="E31" s="10">
        <v>21</v>
      </c>
      <c r="F31" s="10">
        <f t="shared" si="0"/>
        <v>7350</v>
      </c>
      <c r="G31" s="10">
        <v>181</v>
      </c>
      <c r="H31" s="10">
        <v>364</v>
      </c>
      <c r="I31" s="10">
        <f t="shared" si="1"/>
        <v>72872.8</v>
      </c>
      <c r="J31" s="10">
        <f t="shared" si="2"/>
        <v>80222.8</v>
      </c>
      <c r="L31" s="2"/>
      <c r="M31" s="2"/>
    </row>
    <row r="32" s="1" customFormat="1" ht="14" customHeight="1" spans="1:13">
      <c r="A32" s="10">
        <v>29</v>
      </c>
      <c r="B32" s="10" t="s">
        <v>41</v>
      </c>
      <c r="C32" s="11">
        <v>463</v>
      </c>
      <c r="D32" s="10">
        <v>34</v>
      </c>
      <c r="E32" s="10">
        <v>58</v>
      </c>
      <c r="F32" s="10">
        <f t="shared" si="0"/>
        <v>20300</v>
      </c>
      <c r="G32" s="10">
        <v>195</v>
      </c>
      <c r="H32" s="10">
        <v>298</v>
      </c>
      <c r="I32" s="10">
        <f t="shared" si="1"/>
        <v>59659.6</v>
      </c>
      <c r="J32" s="10">
        <f t="shared" si="2"/>
        <v>79959.6</v>
      </c>
      <c r="L32" s="2"/>
      <c r="M32" s="2"/>
    </row>
    <row r="33" s="1" customFormat="1" ht="14" customHeight="1" spans="1:13">
      <c r="A33" s="10">
        <v>30</v>
      </c>
      <c r="B33" s="10" t="s">
        <v>42</v>
      </c>
      <c r="C33" s="11">
        <v>321</v>
      </c>
      <c r="D33" s="10">
        <v>29</v>
      </c>
      <c r="E33" s="10">
        <v>54</v>
      </c>
      <c r="F33" s="10">
        <f t="shared" si="0"/>
        <v>18900</v>
      </c>
      <c r="G33" s="10">
        <v>147</v>
      </c>
      <c r="H33" s="10">
        <v>267</v>
      </c>
      <c r="I33" s="10">
        <f t="shared" si="1"/>
        <v>53453.4</v>
      </c>
      <c r="J33" s="10">
        <f t="shared" si="2"/>
        <v>72353.4</v>
      </c>
      <c r="L33" s="2"/>
      <c r="M33" s="2"/>
    </row>
    <row r="34" s="1" customFormat="1" ht="14" customHeight="1" spans="1:13">
      <c r="A34" s="10">
        <v>31</v>
      </c>
      <c r="B34" s="10" t="s">
        <v>43</v>
      </c>
      <c r="C34" s="11">
        <v>521</v>
      </c>
      <c r="D34" s="10">
        <v>13</v>
      </c>
      <c r="E34" s="10">
        <v>44</v>
      </c>
      <c r="F34" s="10">
        <f t="shared" si="0"/>
        <v>15400</v>
      </c>
      <c r="G34" s="10">
        <v>83</v>
      </c>
      <c r="H34" s="10">
        <v>269</v>
      </c>
      <c r="I34" s="10">
        <f t="shared" si="1"/>
        <v>53853.8</v>
      </c>
      <c r="J34" s="10">
        <f t="shared" si="2"/>
        <v>69253.8</v>
      </c>
      <c r="L34" s="2"/>
      <c r="M34" s="2"/>
    </row>
    <row r="35" s="1" customFormat="1" ht="14" customHeight="1" spans="1:13">
      <c r="A35" s="10">
        <v>32</v>
      </c>
      <c r="B35" s="10" t="s">
        <v>44</v>
      </c>
      <c r="C35" s="11">
        <v>321</v>
      </c>
      <c r="D35" s="10">
        <v>19</v>
      </c>
      <c r="E35" s="10">
        <v>50</v>
      </c>
      <c r="F35" s="10">
        <f t="shared" si="0"/>
        <v>17500</v>
      </c>
      <c r="G35" s="10">
        <v>87</v>
      </c>
      <c r="H35" s="10">
        <v>271</v>
      </c>
      <c r="I35" s="10">
        <f t="shared" si="1"/>
        <v>54254.2</v>
      </c>
      <c r="J35" s="13">
        <f t="shared" si="2"/>
        <v>71754.2</v>
      </c>
      <c r="L35" s="2"/>
      <c r="M35" s="2"/>
    </row>
    <row r="36" s="1" customFormat="1" ht="14" customHeight="1" spans="1:13">
      <c r="A36" s="10">
        <v>33</v>
      </c>
      <c r="B36" s="10" t="s">
        <v>45</v>
      </c>
      <c r="C36" s="11">
        <v>262</v>
      </c>
      <c r="D36" s="10">
        <v>16</v>
      </c>
      <c r="E36" s="10">
        <v>28</v>
      </c>
      <c r="F36" s="10">
        <f t="shared" si="0"/>
        <v>9800</v>
      </c>
      <c r="G36" s="10">
        <v>119</v>
      </c>
      <c r="H36" s="10">
        <v>221</v>
      </c>
      <c r="I36" s="10">
        <f t="shared" si="1"/>
        <v>44244.2</v>
      </c>
      <c r="J36" s="10">
        <f t="shared" si="2"/>
        <v>54044.2</v>
      </c>
      <c r="L36" s="2"/>
      <c r="M36" s="2"/>
    </row>
    <row r="37" s="1" customFormat="1" ht="14" customHeight="1" spans="1:13">
      <c r="A37" s="10">
        <v>34</v>
      </c>
      <c r="B37" s="10" t="s">
        <v>46</v>
      </c>
      <c r="C37" s="11">
        <v>324</v>
      </c>
      <c r="D37" s="10">
        <v>0</v>
      </c>
      <c r="E37" s="10">
        <v>0</v>
      </c>
      <c r="F37" s="10">
        <f t="shared" si="0"/>
        <v>0</v>
      </c>
      <c r="G37" s="10">
        <v>6</v>
      </c>
      <c r="H37" s="10">
        <v>6</v>
      </c>
      <c r="I37" s="10">
        <f>H37*200.2+59.6</f>
        <v>1260.8</v>
      </c>
      <c r="J37" s="10">
        <f t="shared" si="2"/>
        <v>1260.8</v>
      </c>
      <c r="L37" s="2"/>
      <c r="M37" s="2"/>
    </row>
    <row r="38" s="2" customFormat="1" ht="18" customHeight="1" spans="1:10">
      <c r="A38" s="12" t="s">
        <v>47</v>
      </c>
      <c r="B38" s="12"/>
      <c r="C38" s="12">
        <f>SUM(C4:C37)</f>
        <v>19034</v>
      </c>
      <c r="D38" s="12">
        <f t="shared" ref="D38:J38" si="3">SUM(D4:D37)</f>
        <v>1149</v>
      </c>
      <c r="E38" s="12">
        <f t="shared" si="3"/>
        <v>2562</v>
      </c>
      <c r="F38" s="12">
        <f t="shared" si="3"/>
        <v>896700</v>
      </c>
      <c r="G38" s="12">
        <f t="shared" si="3"/>
        <v>7093</v>
      </c>
      <c r="H38" s="12">
        <f t="shared" si="3"/>
        <v>14202</v>
      </c>
      <c r="I38" s="12">
        <f t="shared" si="3"/>
        <v>2843300</v>
      </c>
      <c r="J38" s="12">
        <f t="shared" si="3"/>
        <v>3740000</v>
      </c>
    </row>
    <row r="39" s="1" customFormat="1" ht="125" customHeight="1" spans="1:10">
      <c r="A39" s="14" t="s">
        <v>48</v>
      </c>
      <c r="B39" s="15"/>
      <c r="C39" s="15"/>
      <c r="D39" s="15"/>
      <c r="E39" s="15"/>
      <c r="F39" s="15"/>
      <c r="G39" s="15"/>
      <c r="H39" s="15"/>
      <c r="I39" s="15"/>
      <c r="J39" s="16"/>
    </row>
    <row r="40" s="1" customFormat="1" spans="2:10">
      <c r="B40" s="3"/>
      <c r="C40" s="4"/>
      <c r="D40" s="3"/>
      <c r="E40" s="3"/>
      <c r="G40" s="3"/>
      <c r="H40" s="3"/>
      <c r="J40" s="3"/>
    </row>
  </sheetData>
  <mergeCells count="9">
    <mergeCell ref="A1:J1"/>
    <mergeCell ref="D2:F2"/>
    <mergeCell ref="G2:I2"/>
    <mergeCell ref="A38:B38"/>
    <mergeCell ref="A39:J39"/>
    <mergeCell ref="A2:A3"/>
    <mergeCell ref="B2:B3"/>
    <mergeCell ref="C2:C3"/>
    <mergeCell ref="J2:J3"/>
  </mergeCells>
  <pageMargins left="0.156944444444444" right="0.156944444444444" top="0.354166666666667" bottom="0.275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23" workbookViewId="0">
      <selection activeCell="M35" sqref="M35"/>
    </sheetView>
  </sheetViews>
  <sheetFormatPr defaultColWidth="9" defaultRowHeight="14.25"/>
  <cols>
    <col min="1" max="1" width="5.25" style="1" customWidth="1"/>
    <col min="2" max="2" width="9.75" style="3" customWidth="1"/>
    <col min="3" max="3" width="7.54166666666667" style="4" customWidth="1"/>
    <col min="4" max="5" width="10" style="3" customWidth="1"/>
    <col min="6" max="6" width="10" style="1" customWidth="1"/>
    <col min="7" max="8" width="10" style="3" customWidth="1"/>
    <col min="9" max="9" width="10" style="1" customWidth="1"/>
    <col min="10" max="10" width="10.625" style="3" customWidth="1"/>
    <col min="11" max="12" width="12.625" style="1"/>
    <col min="13" max="16384" width="9" style="1"/>
  </cols>
  <sheetData>
    <row r="1" s="1" customFormat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/>
      <c r="F2" s="9"/>
      <c r="G2" s="7" t="s">
        <v>5</v>
      </c>
      <c r="H2" s="8"/>
      <c r="I2" s="9"/>
      <c r="J2" s="6" t="s">
        <v>6</v>
      </c>
    </row>
    <row r="3" s="1" customFormat="1" ht="49" customHeight="1" spans="1:10">
      <c r="A3" s="6"/>
      <c r="B3" s="6"/>
      <c r="C3" s="6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/>
    </row>
    <row r="4" s="1" customFormat="1" ht="17" customHeight="1" spans="1:13">
      <c r="A4" s="10">
        <v>1</v>
      </c>
      <c r="B4" s="10" t="s">
        <v>13</v>
      </c>
      <c r="C4" s="11">
        <v>786</v>
      </c>
      <c r="D4" s="10">
        <v>69</v>
      </c>
      <c r="E4" s="10">
        <v>162</v>
      </c>
      <c r="F4" s="10">
        <f t="shared" ref="F4:F37" si="0">E4*350</f>
        <v>56700</v>
      </c>
      <c r="G4" s="10">
        <v>285</v>
      </c>
      <c r="H4" s="10">
        <v>624</v>
      </c>
      <c r="I4" s="10">
        <f t="shared" ref="I4:I36" si="1">H4*200.2</f>
        <v>124924.8</v>
      </c>
      <c r="J4" s="13">
        <f t="shared" ref="J4:J37" si="2">I4+F4</f>
        <v>181624.8</v>
      </c>
      <c r="L4" s="2"/>
      <c r="M4" s="2"/>
    </row>
    <row r="5" s="1" customFormat="1" ht="17" customHeight="1" spans="1:13">
      <c r="A5" s="10">
        <v>2</v>
      </c>
      <c r="B5" s="10" t="s">
        <v>14</v>
      </c>
      <c r="C5" s="11">
        <v>808</v>
      </c>
      <c r="D5" s="10">
        <v>33</v>
      </c>
      <c r="E5" s="10">
        <v>90</v>
      </c>
      <c r="F5" s="10">
        <f t="shared" si="0"/>
        <v>31500</v>
      </c>
      <c r="G5" s="10">
        <v>255</v>
      </c>
      <c r="H5" s="10">
        <v>687</v>
      </c>
      <c r="I5" s="10">
        <f t="shared" si="1"/>
        <v>137537.4</v>
      </c>
      <c r="J5" s="13">
        <f t="shared" si="2"/>
        <v>169037.4</v>
      </c>
      <c r="L5" s="2"/>
      <c r="M5" s="2"/>
    </row>
    <row r="6" s="1" customFormat="1" ht="17" customHeight="1" spans="1:13">
      <c r="A6" s="10">
        <v>3</v>
      </c>
      <c r="B6" s="10" t="s">
        <v>15</v>
      </c>
      <c r="C6" s="11">
        <v>833</v>
      </c>
      <c r="D6" s="10">
        <v>54</v>
      </c>
      <c r="E6" s="10">
        <v>99</v>
      </c>
      <c r="F6" s="10">
        <f t="shared" si="0"/>
        <v>34650</v>
      </c>
      <c r="G6" s="10">
        <v>370</v>
      </c>
      <c r="H6" s="10">
        <v>638</v>
      </c>
      <c r="I6" s="10">
        <f t="shared" si="1"/>
        <v>127727.6</v>
      </c>
      <c r="J6" s="13">
        <f t="shared" si="2"/>
        <v>162377.6</v>
      </c>
      <c r="L6" s="2"/>
      <c r="M6" s="2"/>
    </row>
    <row r="7" s="1" customFormat="1" ht="17" customHeight="1" spans="1:13">
      <c r="A7" s="10">
        <v>4</v>
      </c>
      <c r="B7" s="10" t="s">
        <v>16</v>
      </c>
      <c r="C7" s="11">
        <v>747</v>
      </c>
      <c r="D7" s="10">
        <v>26</v>
      </c>
      <c r="E7" s="10">
        <v>73</v>
      </c>
      <c r="F7" s="10">
        <f t="shared" si="0"/>
        <v>25550</v>
      </c>
      <c r="G7" s="10">
        <v>254</v>
      </c>
      <c r="H7" s="10">
        <v>674</v>
      </c>
      <c r="I7" s="10">
        <f t="shared" si="1"/>
        <v>134934.8</v>
      </c>
      <c r="J7" s="13">
        <f t="shared" si="2"/>
        <v>160484.8</v>
      </c>
      <c r="L7" s="2"/>
      <c r="M7" s="2"/>
    </row>
    <row r="8" s="1" customFormat="1" ht="17" customHeight="1" spans="1:13">
      <c r="A8" s="10">
        <v>5</v>
      </c>
      <c r="B8" s="10" t="s">
        <v>17</v>
      </c>
      <c r="C8" s="11">
        <v>727</v>
      </c>
      <c r="D8" s="10">
        <v>35</v>
      </c>
      <c r="E8" s="10">
        <v>71</v>
      </c>
      <c r="F8" s="10">
        <f t="shared" si="0"/>
        <v>24850</v>
      </c>
      <c r="G8" s="10">
        <v>319</v>
      </c>
      <c r="H8" s="10">
        <v>652</v>
      </c>
      <c r="I8" s="10">
        <f t="shared" si="1"/>
        <v>130530.4</v>
      </c>
      <c r="J8" s="13">
        <f t="shared" si="2"/>
        <v>155380.4</v>
      </c>
      <c r="L8" s="2"/>
      <c r="M8" s="2"/>
    </row>
    <row r="9" s="1" customFormat="1" ht="17" customHeight="1" spans="1:13">
      <c r="A9" s="10">
        <v>6</v>
      </c>
      <c r="B9" s="10" t="s">
        <v>18</v>
      </c>
      <c r="C9" s="11">
        <v>1010</v>
      </c>
      <c r="D9" s="10">
        <v>35</v>
      </c>
      <c r="E9" s="10">
        <v>121</v>
      </c>
      <c r="F9" s="10">
        <f t="shared" si="0"/>
        <v>42350</v>
      </c>
      <c r="G9" s="10">
        <v>158</v>
      </c>
      <c r="H9" s="10">
        <v>573</v>
      </c>
      <c r="I9" s="10">
        <f t="shared" si="1"/>
        <v>114714.6</v>
      </c>
      <c r="J9" s="13">
        <f t="shared" si="2"/>
        <v>157064.6</v>
      </c>
      <c r="L9" s="2"/>
      <c r="M9" s="2"/>
    </row>
    <row r="10" s="1" customFormat="1" ht="17" customHeight="1" spans="1:13">
      <c r="A10" s="10">
        <v>7</v>
      </c>
      <c r="B10" s="10" t="s">
        <v>19</v>
      </c>
      <c r="C10" s="11">
        <v>667</v>
      </c>
      <c r="D10" s="10">
        <v>69</v>
      </c>
      <c r="E10" s="10">
        <v>134</v>
      </c>
      <c r="F10" s="10">
        <f t="shared" si="0"/>
        <v>46900</v>
      </c>
      <c r="G10" s="10">
        <v>313</v>
      </c>
      <c r="H10" s="10">
        <v>533</v>
      </c>
      <c r="I10" s="10">
        <f t="shared" si="1"/>
        <v>106706.6</v>
      </c>
      <c r="J10" s="13">
        <f t="shared" si="2"/>
        <v>153606.6</v>
      </c>
      <c r="L10" s="2"/>
      <c r="M10" s="2"/>
    </row>
    <row r="11" s="1" customFormat="1" ht="17" customHeight="1" spans="1:13">
      <c r="A11" s="10">
        <v>8</v>
      </c>
      <c r="B11" s="10" t="s">
        <v>20</v>
      </c>
      <c r="C11" s="11">
        <v>680</v>
      </c>
      <c r="D11" s="10">
        <v>36</v>
      </c>
      <c r="E11" s="10">
        <v>92</v>
      </c>
      <c r="F11" s="10">
        <f t="shared" si="0"/>
        <v>32200</v>
      </c>
      <c r="G11" s="10">
        <v>244</v>
      </c>
      <c r="H11" s="10">
        <v>586</v>
      </c>
      <c r="I11" s="10">
        <f t="shared" si="1"/>
        <v>117317.2</v>
      </c>
      <c r="J11" s="13">
        <f t="shared" si="2"/>
        <v>149517.2</v>
      </c>
      <c r="L11" s="2"/>
      <c r="M11" s="2"/>
    </row>
    <row r="12" s="1" customFormat="1" ht="17" customHeight="1" spans="1:13">
      <c r="A12" s="10">
        <v>9</v>
      </c>
      <c r="B12" s="10" t="s">
        <v>21</v>
      </c>
      <c r="C12" s="11">
        <v>624</v>
      </c>
      <c r="D12" s="10">
        <v>39</v>
      </c>
      <c r="E12" s="10">
        <v>98</v>
      </c>
      <c r="F12" s="10">
        <f t="shared" si="0"/>
        <v>34300</v>
      </c>
      <c r="G12" s="10">
        <v>222</v>
      </c>
      <c r="H12" s="10">
        <v>525</v>
      </c>
      <c r="I12" s="10">
        <f t="shared" si="1"/>
        <v>105105</v>
      </c>
      <c r="J12" s="13">
        <f t="shared" si="2"/>
        <v>139405</v>
      </c>
      <c r="L12" s="2"/>
      <c r="M12" s="2"/>
    </row>
    <row r="13" s="1" customFormat="1" ht="17" customHeight="1" spans="1:13">
      <c r="A13" s="10">
        <v>10</v>
      </c>
      <c r="B13" s="10" t="s">
        <v>22</v>
      </c>
      <c r="C13" s="11">
        <v>594</v>
      </c>
      <c r="D13" s="10">
        <v>61</v>
      </c>
      <c r="E13" s="10">
        <v>99</v>
      </c>
      <c r="F13" s="10">
        <f t="shared" si="0"/>
        <v>34650</v>
      </c>
      <c r="G13" s="10">
        <v>268</v>
      </c>
      <c r="H13" s="10">
        <v>495</v>
      </c>
      <c r="I13" s="10">
        <f t="shared" si="1"/>
        <v>99099</v>
      </c>
      <c r="J13" s="13">
        <f t="shared" si="2"/>
        <v>133749</v>
      </c>
      <c r="L13" s="2"/>
      <c r="M13" s="2"/>
    </row>
    <row r="14" s="1" customFormat="1" ht="17" customHeight="1" spans="1:13">
      <c r="A14" s="10">
        <v>11</v>
      </c>
      <c r="B14" s="10" t="s">
        <v>23</v>
      </c>
      <c r="C14" s="11">
        <v>668</v>
      </c>
      <c r="D14" s="10">
        <v>41</v>
      </c>
      <c r="E14" s="10">
        <v>136</v>
      </c>
      <c r="F14" s="10">
        <f t="shared" si="0"/>
        <v>47600</v>
      </c>
      <c r="G14" s="10">
        <v>158</v>
      </c>
      <c r="H14" s="10">
        <v>427</v>
      </c>
      <c r="I14" s="10">
        <f t="shared" si="1"/>
        <v>85485.4</v>
      </c>
      <c r="J14" s="13">
        <f t="shared" si="2"/>
        <v>133085.4</v>
      </c>
      <c r="L14" s="2"/>
      <c r="M14" s="2"/>
    </row>
    <row r="15" s="1" customFormat="1" ht="17" customHeight="1" spans="1:13">
      <c r="A15" s="10">
        <v>12</v>
      </c>
      <c r="B15" s="10" t="s">
        <v>24</v>
      </c>
      <c r="C15" s="11">
        <v>611</v>
      </c>
      <c r="D15" s="10">
        <v>26</v>
      </c>
      <c r="E15" s="10">
        <v>45</v>
      </c>
      <c r="F15" s="10">
        <f t="shared" si="0"/>
        <v>15750</v>
      </c>
      <c r="G15" s="10">
        <v>362</v>
      </c>
      <c r="H15" s="10">
        <v>554</v>
      </c>
      <c r="I15" s="10">
        <f t="shared" si="1"/>
        <v>110910.8</v>
      </c>
      <c r="J15" s="13">
        <f t="shared" si="2"/>
        <v>126660.8</v>
      </c>
      <c r="L15" s="2"/>
      <c r="M15" s="2"/>
    </row>
    <row r="16" s="1" customFormat="1" ht="17" customHeight="1" spans="1:13">
      <c r="A16" s="10">
        <v>13</v>
      </c>
      <c r="B16" s="10" t="s">
        <v>25</v>
      </c>
      <c r="C16" s="11">
        <v>762</v>
      </c>
      <c r="D16" s="10">
        <v>49</v>
      </c>
      <c r="E16" s="10">
        <v>121</v>
      </c>
      <c r="F16" s="10">
        <f t="shared" si="0"/>
        <v>42350</v>
      </c>
      <c r="G16" s="10">
        <v>259</v>
      </c>
      <c r="H16" s="10">
        <v>426</v>
      </c>
      <c r="I16" s="10">
        <f t="shared" si="1"/>
        <v>85285.2</v>
      </c>
      <c r="J16" s="13">
        <f t="shared" si="2"/>
        <v>127635.2</v>
      </c>
      <c r="L16" s="2"/>
      <c r="M16" s="2"/>
    </row>
    <row r="17" s="1" customFormat="1" ht="17" customHeight="1" spans="1:13">
      <c r="A17" s="10">
        <v>14</v>
      </c>
      <c r="B17" s="10" t="s">
        <v>26</v>
      </c>
      <c r="C17" s="11">
        <v>555</v>
      </c>
      <c r="D17" s="10">
        <v>18</v>
      </c>
      <c r="E17" s="10">
        <v>42</v>
      </c>
      <c r="F17" s="10">
        <f t="shared" si="0"/>
        <v>14700</v>
      </c>
      <c r="G17" s="10">
        <v>216</v>
      </c>
      <c r="H17" s="10">
        <v>494</v>
      </c>
      <c r="I17" s="10">
        <f t="shared" si="1"/>
        <v>98898.8</v>
      </c>
      <c r="J17" s="13">
        <f t="shared" si="2"/>
        <v>113598.8</v>
      </c>
      <c r="L17" s="2"/>
      <c r="M17" s="2"/>
    </row>
    <row r="18" s="1" customFormat="1" ht="17" customHeight="1" spans="1:13">
      <c r="A18" s="10">
        <v>15</v>
      </c>
      <c r="B18" s="10" t="s">
        <v>27</v>
      </c>
      <c r="C18" s="11">
        <v>687</v>
      </c>
      <c r="D18" s="10">
        <v>46</v>
      </c>
      <c r="E18" s="10">
        <v>110</v>
      </c>
      <c r="F18" s="10">
        <f t="shared" si="0"/>
        <v>38500</v>
      </c>
      <c r="G18" s="10">
        <v>150</v>
      </c>
      <c r="H18" s="10">
        <v>353</v>
      </c>
      <c r="I18" s="10">
        <f t="shared" si="1"/>
        <v>70670.6</v>
      </c>
      <c r="J18" s="13">
        <f t="shared" si="2"/>
        <v>109170.6</v>
      </c>
      <c r="L18" s="2"/>
      <c r="M18" s="2"/>
    </row>
    <row r="19" s="1" customFormat="1" ht="17" customHeight="1" spans="1:13">
      <c r="A19" s="10">
        <v>16</v>
      </c>
      <c r="B19" s="10" t="s">
        <v>28</v>
      </c>
      <c r="C19" s="11">
        <v>484</v>
      </c>
      <c r="D19" s="10">
        <v>32</v>
      </c>
      <c r="E19" s="10">
        <v>46</v>
      </c>
      <c r="F19" s="10">
        <f t="shared" si="0"/>
        <v>16100</v>
      </c>
      <c r="G19" s="10">
        <v>369</v>
      </c>
      <c r="H19" s="10">
        <v>438</v>
      </c>
      <c r="I19" s="10">
        <f t="shared" si="1"/>
        <v>87687.6</v>
      </c>
      <c r="J19" s="13">
        <f t="shared" si="2"/>
        <v>103787.6</v>
      </c>
      <c r="L19" s="2"/>
      <c r="M19" s="2"/>
    </row>
    <row r="20" s="1" customFormat="1" ht="17" customHeight="1" spans="1:13">
      <c r="A20" s="10">
        <v>17</v>
      </c>
      <c r="B20" s="10" t="s">
        <v>29</v>
      </c>
      <c r="C20" s="11">
        <v>415</v>
      </c>
      <c r="D20" s="10">
        <v>33</v>
      </c>
      <c r="E20" s="10">
        <v>68</v>
      </c>
      <c r="F20" s="10">
        <f t="shared" si="0"/>
        <v>23800</v>
      </c>
      <c r="G20" s="10">
        <v>165</v>
      </c>
      <c r="H20" s="10">
        <v>347</v>
      </c>
      <c r="I20" s="10">
        <f t="shared" si="1"/>
        <v>69469.4</v>
      </c>
      <c r="J20" s="13">
        <f t="shared" si="2"/>
        <v>93269.4</v>
      </c>
      <c r="L20" s="2"/>
      <c r="M20" s="2"/>
    </row>
    <row r="21" s="1" customFormat="1" ht="17" customHeight="1" spans="1:13">
      <c r="A21" s="10">
        <v>18</v>
      </c>
      <c r="B21" s="10" t="s">
        <v>30</v>
      </c>
      <c r="C21" s="11">
        <v>560</v>
      </c>
      <c r="D21" s="10">
        <v>5</v>
      </c>
      <c r="E21" s="10">
        <v>13</v>
      </c>
      <c r="F21" s="10">
        <f t="shared" si="0"/>
        <v>4550</v>
      </c>
      <c r="G21" s="10">
        <v>177</v>
      </c>
      <c r="H21" s="10">
        <v>476</v>
      </c>
      <c r="I21" s="10">
        <f t="shared" si="1"/>
        <v>95295.2</v>
      </c>
      <c r="J21" s="13">
        <f t="shared" si="2"/>
        <v>99845.2</v>
      </c>
      <c r="L21" s="2"/>
      <c r="M21" s="2"/>
    </row>
    <row r="22" s="1" customFormat="1" ht="17" customHeight="1" spans="1:13">
      <c r="A22" s="10">
        <v>19</v>
      </c>
      <c r="B22" s="10" t="s">
        <v>31</v>
      </c>
      <c r="C22" s="11">
        <v>473</v>
      </c>
      <c r="D22" s="10">
        <v>47</v>
      </c>
      <c r="E22" s="10">
        <v>103</v>
      </c>
      <c r="F22" s="10">
        <f t="shared" si="0"/>
        <v>36050</v>
      </c>
      <c r="G22" s="10">
        <v>156</v>
      </c>
      <c r="H22" s="10">
        <v>342</v>
      </c>
      <c r="I22" s="10">
        <f t="shared" si="1"/>
        <v>68468.4</v>
      </c>
      <c r="J22" s="13">
        <f t="shared" si="2"/>
        <v>104518.4</v>
      </c>
      <c r="L22" s="2"/>
      <c r="M22" s="2"/>
    </row>
    <row r="23" s="1" customFormat="1" ht="17" customHeight="1" spans="1:13">
      <c r="A23" s="10">
        <v>20</v>
      </c>
      <c r="B23" s="10" t="s">
        <v>32</v>
      </c>
      <c r="C23" s="11">
        <v>443</v>
      </c>
      <c r="D23" s="10">
        <v>49</v>
      </c>
      <c r="E23" s="10">
        <v>113</v>
      </c>
      <c r="F23" s="10">
        <f t="shared" si="0"/>
        <v>39550</v>
      </c>
      <c r="G23" s="10">
        <v>178</v>
      </c>
      <c r="H23" s="10">
        <v>295</v>
      </c>
      <c r="I23" s="10">
        <f t="shared" si="1"/>
        <v>59059</v>
      </c>
      <c r="J23" s="10">
        <f t="shared" si="2"/>
        <v>98609</v>
      </c>
      <c r="L23" s="2"/>
      <c r="M23" s="2"/>
    </row>
    <row r="24" s="1" customFormat="1" ht="17" customHeight="1" spans="1:13">
      <c r="A24" s="10">
        <v>21</v>
      </c>
      <c r="B24" s="10" t="s">
        <v>33</v>
      </c>
      <c r="C24" s="11">
        <v>462</v>
      </c>
      <c r="D24" s="10">
        <v>67</v>
      </c>
      <c r="E24" s="10">
        <v>199</v>
      </c>
      <c r="F24" s="10">
        <f t="shared" si="0"/>
        <v>69650</v>
      </c>
      <c r="G24" s="10">
        <v>61</v>
      </c>
      <c r="H24" s="10">
        <v>169</v>
      </c>
      <c r="I24" s="10">
        <f t="shared" si="1"/>
        <v>33833.8</v>
      </c>
      <c r="J24" s="10">
        <f t="shared" si="2"/>
        <v>103483.8</v>
      </c>
      <c r="L24" s="2"/>
      <c r="M24" s="2"/>
    </row>
    <row r="25" s="1" customFormat="1" ht="17" customHeight="1" spans="1:13">
      <c r="A25" s="10">
        <v>22</v>
      </c>
      <c r="B25" s="10" t="s">
        <v>34</v>
      </c>
      <c r="C25" s="11">
        <v>621</v>
      </c>
      <c r="D25" s="10">
        <v>7</v>
      </c>
      <c r="E25" s="10">
        <v>21</v>
      </c>
      <c r="F25" s="10">
        <f t="shared" si="0"/>
        <v>7350</v>
      </c>
      <c r="G25" s="10">
        <v>111</v>
      </c>
      <c r="H25" s="10">
        <v>418</v>
      </c>
      <c r="I25" s="10">
        <f t="shared" si="1"/>
        <v>83683.6</v>
      </c>
      <c r="J25" s="10">
        <f t="shared" si="2"/>
        <v>91033.6</v>
      </c>
      <c r="L25" s="2"/>
      <c r="M25" s="2"/>
    </row>
    <row r="26" s="1" customFormat="1" ht="17" customHeight="1" spans="1:13">
      <c r="A26" s="10">
        <v>23</v>
      </c>
      <c r="B26" s="10" t="s">
        <v>35</v>
      </c>
      <c r="C26" s="11">
        <v>525</v>
      </c>
      <c r="D26" s="10">
        <v>28</v>
      </c>
      <c r="E26" s="10">
        <v>45</v>
      </c>
      <c r="F26" s="10">
        <f t="shared" si="0"/>
        <v>15750</v>
      </c>
      <c r="G26" s="10">
        <v>240</v>
      </c>
      <c r="H26" s="10">
        <v>380</v>
      </c>
      <c r="I26" s="10">
        <f t="shared" si="1"/>
        <v>76076</v>
      </c>
      <c r="J26" s="10">
        <f t="shared" si="2"/>
        <v>91826</v>
      </c>
      <c r="L26" s="2"/>
      <c r="M26" s="2"/>
    </row>
    <row r="27" s="1" customFormat="1" ht="17" customHeight="1" spans="1:13">
      <c r="A27" s="10">
        <v>24</v>
      </c>
      <c r="B27" s="10" t="s">
        <v>36</v>
      </c>
      <c r="C27" s="11">
        <v>421</v>
      </c>
      <c r="D27" s="10">
        <v>20</v>
      </c>
      <c r="E27" s="10">
        <v>37</v>
      </c>
      <c r="F27" s="10">
        <f t="shared" si="0"/>
        <v>12950</v>
      </c>
      <c r="G27" s="10">
        <v>208</v>
      </c>
      <c r="H27" s="10">
        <v>383</v>
      </c>
      <c r="I27" s="10">
        <f t="shared" si="1"/>
        <v>76676.6</v>
      </c>
      <c r="J27" s="10">
        <f t="shared" si="2"/>
        <v>89626.6</v>
      </c>
      <c r="L27" s="2"/>
      <c r="M27" s="2"/>
    </row>
    <row r="28" s="1" customFormat="1" ht="17" customHeight="1" spans="1:13">
      <c r="A28" s="10">
        <v>25</v>
      </c>
      <c r="B28" s="10" t="s">
        <v>37</v>
      </c>
      <c r="C28" s="11">
        <v>411</v>
      </c>
      <c r="D28" s="10">
        <v>35</v>
      </c>
      <c r="E28" s="10">
        <v>82</v>
      </c>
      <c r="F28" s="10">
        <f t="shared" si="0"/>
        <v>28700</v>
      </c>
      <c r="G28" s="10">
        <v>167</v>
      </c>
      <c r="H28" s="10">
        <v>308</v>
      </c>
      <c r="I28" s="10">
        <f t="shared" si="1"/>
        <v>61661.6</v>
      </c>
      <c r="J28" s="10">
        <f t="shared" si="2"/>
        <v>90361.6</v>
      </c>
      <c r="L28" s="2"/>
      <c r="M28" s="2"/>
    </row>
    <row r="29" s="1" customFormat="1" ht="17" customHeight="1" spans="1:13">
      <c r="A29" s="10">
        <v>26</v>
      </c>
      <c r="B29" s="10" t="s">
        <v>38</v>
      </c>
      <c r="C29" s="11">
        <v>412</v>
      </c>
      <c r="D29" s="10">
        <v>23</v>
      </c>
      <c r="E29" s="10">
        <v>23</v>
      </c>
      <c r="F29" s="10">
        <f t="shared" si="0"/>
        <v>8050</v>
      </c>
      <c r="G29" s="10">
        <v>389</v>
      </c>
      <c r="H29" s="10">
        <v>389</v>
      </c>
      <c r="I29" s="10">
        <f t="shared" si="1"/>
        <v>77877.8</v>
      </c>
      <c r="J29" s="10">
        <f t="shared" si="2"/>
        <v>85927.8</v>
      </c>
      <c r="L29" s="2"/>
      <c r="M29" s="2"/>
    </row>
    <row r="30" s="1" customFormat="1" ht="17" customHeight="1" spans="1:13">
      <c r="A30" s="10">
        <v>27</v>
      </c>
      <c r="B30" s="10" t="s">
        <v>39</v>
      </c>
      <c r="C30" s="11">
        <v>400</v>
      </c>
      <c r="D30" s="10">
        <v>46</v>
      </c>
      <c r="E30" s="10">
        <v>64</v>
      </c>
      <c r="F30" s="10">
        <f t="shared" si="0"/>
        <v>22400</v>
      </c>
      <c r="G30" s="10">
        <v>221</v>
      </c>
      <c r="H30" s="10">
        <v>320</v>
      </c>
      <c r="I30" s="10">
        <f t="shared" si="1"/>
        <v>64064</v>
      </c>
      <c r="J30" s="10">
        <f t="shared" si="2"/>
        <v>86464</v>
      </c>
      <c r="L30" s="2"/>
      <c r="M30" s="2"/>
    </row>
    <row r="31" s="1" customFormat="1" ht="17" customHeight="1" spans="1:13">
      <c r="A31" s="10">
        <v>28</v>
      </c>
      <c r="B31" s="10" t="s">
        <v>40</v>
      </c>
      <c r="C31" s="11">
        <v>436</v>
      </c>
      <c r="D31" s="10">
        <v>9</v>
      </c>
      <c r="E31" s="10">
        <v>21</v>
      </c>
      <c r="F31" s="10">
        <f t="shared" si="0"/>
        <v>7350</v>
      </c>
      <c r="G31" s="10">
        <v>181</v>
      </c>
      <c r="H31" s="10">
        <v>364</v>
      </c>
      <c r="I31" s="10">
        <f t="shared" si="1"/>
        <v>72872.8</v>
      </c>
      <c r="J31" s="10">
        <f t="shared" si="2"/>
        <v>80222.8</v>
      </c>
      <c r="L31" s="2"/>
      <c r="M31" s="2"/>
    </row>
    <row r="32" s="1" customFormat="1" ht="17" customHeight="1" spans="1:13">
      <c r="A32" s="10">
        <v>29</v>
      </c>
      <c r="B32" s="10" t="s">
        <v>41</v>
      </c>
      <c r="C32" s="11">
        <v>463</v>
      </c>
      <c r="D32" s="10">
        <v>34</v>
      </c>
      <c r="E32" s="10">
        <v>58</v>
      </c>
      <c r="F32" s="10">
        <f t="shared" si="0"/>
        <v>20300</v>
      </c>
      <c r="G32" s="10">
        <v>195</v>
      </c>
      <c r="H32" s="10">
        <v>298</v>
      </c>
      <c r="I32" s="10">
        <f t="shared" si="1"/>
        <v>59659.6</v>
      </c>
      <c r="J32" s="10">
        <f t="shared" si="2"/>
        <v>79959.6</v>
      </c>
      <c r="L32" s="2"/>
      <c r="M32" s="2"/>
    </row>
    <row r="33" s="1" customFormat="1" ht="17" customHeight="1" spans="1:13">
      <c r="A33" s="10">
        <v>30</v>
      </c>
      <c r="B33" s="10" t="s">
        <v>42</v>
      </c>
      <c r="C33" s="11">
        <v>321</v>
      </c>
      <c r="D33" s="10">
        <v>29</v>
      </c>
      <c r="E33" s="10">
        <v>54</v>
      </c>
      <c r="F33" s="10">
        <f t="shared" si="0"/>
        <v>18900</v>
      </c>
      <c r="G33" s="10">
        <v>147</v>
      </c>
      <c r="H33" s="10">
        <v>267</v>
      </c>
      <c r="I33" s="10">
        <f t="shared" si="1"/>
        <v>53453.4</v>
      </c>
      <c r="J33" s="10">
        <f t="shared" si="2"/>
        <v>72353.4</v>
      </c>
      <c r="L33" s="2"/>
      <c r="M33" s="2"/>
    </row>
    <row r="34" s="1" customFormat="1" ht="17" customHeight="1" spans="1:13">
      <c r="A34" s="10">
        <v>31</v>
      </c>
      <c r="B34" s="10" t="s">
        <v>43</v>
      </c>
      <c r="C34" s="11">
        <v>521</v>
      </c>
      <c r="D34" s="10">
        <v>13</v>
      </c>
      <c r="E34" s="10">
        <v>44</v>
      </c>
      <c r="F34" s="10">
        <f t="shared" si="0"/>
        <v>15400</v>
      </c>
      <c r="G34" s="10">
        <v>83</v>
      </c>
      <c r="H34" s="10">
        <v>269</v>
      </c>
      <c r="I34" s="10">
        <f t="shared" si="1"/>
        <v>53853.8</v>
      </c>
      <c r="J34" s="10">
        <f t="shared" si="2"/>
        <v>69253.8</v>
      </c>
      <c r="L34" s="2"/>
      <c r="M34" s="2"/>
    </row>
    <row r="35" s="1" customFormat="1" ht="17" customHeight="1" spans="1:13">
      <c r="A35" s="10">
        <v>32</v>
      </c>
      <c r="B35" s="10" t="s">
        <v>44</v>
      </c>
      <c r="C35" s="11">
        <v>321</v>
      </c>
      <c r="D35" s="10">
        <v>19</v>
      </c>
      <c r="E35" s="10">
        <v>50</v>
      </c>
      <c r="F35" s="10">
        <f t="shared" si="0"/>
        <v>17500</v>
      </c>
      <c r="G35" s="10">
        <v>87</v>
      </c>
      <c r="H35" s="10">
        <v>271</v>
      </c>
      <c r="I35" s="10">
        <f t="shared" si="1"/>
        <v>54254.2</v>
      </c>
      <c r="J35" s="13">
        <f t="shared" si="2"/>
        <v>71754.2</v>
      </c>
      <c r="L35" s="2"/>
      <c r="M35" s="2"/>
    </row>
    <row r="36" s="1" customFormat="1" ht="17" customHeight="1" spans="1:13">
      <c r="A36" s="10">
        <v>33</v>
      </c>
      <c r="B36" s="10" t="s">
        <v>45</v>
      </c>
      <c r="C36" s="11">
        <v>262</v>
      </c>
      <c r="D36" s="10">
        <v>16</v>
      </c>
      <c r="E36" s="10">
        <v>28</v>
      </c>
      <c r="F36" s="10">
        <f t="shared" si="0"/>
        <v>9800</v>
      </c>
      <c r="G36" s="10">
        <v>119</v>
      </c>
      <c r="H36" s="10">
        <v>221</v>
      </c>
      <c r="I36" s="10">
        <f t="shared" si="1"/>
        <v>44244.2</v>
      </c>
      <c r="J36" s="10">
        <f t="shared" si="2"/>
        <v>54044.2</v>
      </c>
      <c r="L36" s="2"/>
      <c r="M36" s="2"/>
    </row>
    <row r="37" s="1" customFormat="1" ht="17" customHeight="1" spans="1:13">
      <c r="A37" s="10">
        <v>34</v>
      </c>
      <c r="B37" s="10" t="s">
        <v>46</v>
      </c>
      <c r="C37" s="11">
        <v>324</v>
      </c>
      <c r="D37" s="10">
        <v>0</v>
      </c>
      <c r="E37" s="10">
        <v>0</v>
      </c>
      <c r="F37" s="10">
        <f t="shared" si="0"/>
        <v>0</v>
      </c>
      <c r="G37" s="10">
        <v>6</v>
      </c>
      <c r="H37" s="10">
        <v>6</v>
      </c>
      <c r="I37" s="10">
        <f>H37*200.2+59.6</f>
        <v>1260.8</v>
      </c>
      <c r="J37" s="10">
        <f t="shared" si="2"/>
        <v>1260.8</v>
      </c>
      <c r="L37" s="2"/>
      <c r="M37" s="2"/>
    </row>
    <row r="38" s="2" customFormat="1" ht="24" customHeight="1" spans="1:10">
      <c r="A38" s="12" t="s">
        <v>47</v>
      </c>
      <c r="B38" s="12"/>
      <c r="C38" s="12">
        <f t="shared" ref="C38:J38" si="3">SUM(C4:C37)</f>
        <v>19034</v>
      </c>
      <c r="D38" s="12">
        <f t="shared" si="3"/>
        <v>1149</v>
      </c>
      <c r="E38" s="12">
        <f t="shared" si="3"/>
        <v>2562</v>
      </c>
      <c r="F38" s="12">
        <f t="shared" si="3"/>
        <v>896700</v>
      </c>
      <c r="G38" s="12">
        <f t="shared" si="3"/>
        <v>7093</v>
      </c>
      <c r="H38" s="12">
        <f t="shared" si="3"/>
        <v>14202</v>
      </c>
      <c r="I38" s="12">
        <f t="shared" si="3"/>
        <v>2843300</v>
      </c>
      <c r="J38" s="12">
        <f t="shared" si="3"/>
        <v>3740000</v>
      </c>
    </row>
    <row r="39" s="1" customFormat="1" spans="2:10">
      <c r="B39" s="3"/>
      <c r="C39" s="4"/>
      <c r="D39" s="3"/>
      <c r="E39" s="3"/>
      <c r="G39" s="3"/>
      <c r="H39" s="3"/>
      <c r="J39" s="3"/>
    </row>
  </sheetData>
  <mergeCells count="8">
    <mergeCell ref="A1:J1"/>
    <mergeCell ref="D2:F2"/>
    <mergeCell ref="G2:I2"/>
    <mergeCell ref="A38:B38"/>
    <mergeCell ref="A2:A3"/>
    <mergeCell ref="B2:B3"/>
    <mergeCell ref="C2:C3"/>
    <mergeCell ref="J2:J3"/>
  </mergeCells>
  <pageMargins left="0.275" right="0.156944444444444" top="0.393055555555556" bottom="0.354166666666667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全部用完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2026-01-06T09:11:00Z</dcterms:created>
  <dcterms:modified xsi:type="dcterms:W3CDTF">2026-01-14T00:34:57Z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C697063A827749CFA1BDC4A8896C9545_11</vt:lpwstr>
  </property>
  <property fmtid="{D5CDD505-2E9C-101B-9397-08002B2CF9AE}" pid="3" name="KSOProductBuildVer">
    <vt:lpwstr>2052-12.1.0.15712</vt:lpwstr>
  </property>
</Properties>
</file>