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600" windowHeight="9840" activeTab="9"/>
  </bookViews>
  <sheets>
    <sheet name="表1" sheetId="1" r:id="rId1"/>
    <sheet name="表2" sheetId="2" r:id="rId2"/>
    <sheet name="表3" sheetId="3" r:id="rId3"/>
    <sheet name="表4" sheetId="4" r:id="rId4"/>
    <sheet name="表5" sheetId="5" r:id="rId5"/>
    <sheet name="表6" sheetId="6" r:id="rId6"/>
    <sheet name="表7" sheetId="7" r:id="rId7"/>
    <sheet name="表8" sheetId="8" r:id="rId8"/>
    <sheet name="表9" sheetId="9" r:id="rId9"/>
    <sheet name="表10" sheetId="10" r:id="rId10"/>
  </sheets>
  <externalReferences>
    <externalReference r:id="rId11"/>
  </externalReferences>
  <definedNames>
    <definedName name="科目">[1]Sheet4!$E$3:$E$108</definedName>
    <definedName name="科室">[1]Sheet5!$C$2:$C$10</definedName>
    <definedName name="项目类别">[1]Sheet5!$B$2:$B$4</definedName>
    <definedName name="资金来源">[1]Sheet5!$A$2:$A$9</definedName>
  </definedNames>
  <calcPr calcId="144525"/>
</workbook>
</file>

<file path=xl/calcChain.xml><?xml version="1.0" encoding="utf-8"?>
<calcChain xmlns="http://schemas.openxmlformats.org/spreadsheetml/2006/main">
  <c r="C39" i="8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E5"/>
  <c r="D5"/>
  <c r="C5"/>
  <c r="C40" i="7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D14" i="6"/>
  <c r="B14"/>
  <c r="C7" i="4"/>
  <c r="A7"/>
  <c r="C38" i="3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E6"/>
  <c r="D6"/>
  <c r="C6"/>
  <c r="C40" i="2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</calcChain>
</file>

<file path=xl/sharedStrings.xml><?xml version="1.0" encoding="utf-8"?>
<sst xmlns="http://schemas.openxmlformats.org/spreadsheetml/2006/main" count="457" uniqueCount="280">
  <si>
    <t>附件3：</t>
  </si>
  <si>
    <t>重庆市南川区骑龙镇2020年部门预算公开表样</t>
  </si>
  <si>
    <t>表1</t>
  </si>
  <si>
    <t>2020年财政拨款收支总表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</si>
  <si>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</si>
  <si>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</si>
  <si>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</si>
  <si>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</si>
  <si>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</si>
  <si>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</si>
  <si>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</si>
  <si>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</si>
  <si>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</si>
  <si>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</si>
  <si>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</si>
  <si>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</si>
  <si>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一般公共服务支出</t>
  </si>
  <si>
    <t>文化旅游体育与传媒支出</t>
  </si>
  <si>
    <t>社会保障和就业支出</t>
  </si>
  <si>
    <t>卫生健康支出</t>
  </si>
  <si>
    <t>二、上年结转</t>
  </si>
  <si>
    <t>农林水支出</t>
  </si>
  <si>
    <t>住房保障支出</t>
  </si>
  <si>
    <t>二、结转下年</t>
  </si>
  <si>
    <t>收入总计</t>
  </si>
  <si>
    <t>支出总计</t>
  </si>
  <si>
    <t>表2</t>
  </si>
  <si>
    <t>2020年一般公共预算财政拨款支出预算表</t>
  </si>
  <si>
    <t>功能分类科目</t>
  </si>
  <si>
    <t>2020年预算数</t>
  </si>
  <si>
    <t>科目编码</t>
  </si>
  <si>
    <t>科目名称</t>
  </si>
  <si>
    <t>小计</t>
  </si>
  <si>
    <t>基本支出</t>
  </si>
  <si>
    <t>项目支出</t>
  </si>
  <si>
    <t>201</t>
  </si>
  <si>
    <t xml:space="preserve">  20101</t>
  </si>
  <si>
    <t xml:space="preserve">  人大事务</t>
  </si>
  <si>
    <t xml:space="preserve">    2010104</t>
  </si>
  <si>
    <t xml:space="preserve">    人大会议</t>
  </si>
  <si>
    <t xml:space="preserve">    2010106</t>
  </si>
  <si>
    <t xml:space="preserve">    人大监督</t>
  </si>
  <si>
    <t xml:space="preserve">  20103</t>
  </si>
  <si>
    <t xml:space="preserve">  政府办公厅（室）及相关机构事务</t>
  </si>
  <si>
    <t xml:space="preserve">    2010301  </t>
  </si>
  <si>
    <t xml:space="preserve">    行政运行(政府)</t>
  </si>
  <si>
    <t xml:space="preserve">    2010302  </t>
  </si>
  <si>
    <t xml:space="preserve">    一般行政管理事务(政府)</t>
  </si>
  <si>
    <t xml:space="preserve">    2010350  </t>
  </si>
  <si>
    <t xml:space="preserve">    事业运行(政府)</t>
  </si>
  <si>
    <t>207</t>
  </si>
  <si>
    <t xml:space="preserve">  20708</t>
  </si>
  <si>
    <t xml:space="preserve">  广播电视</t>
  </si>
  <si>
    <t xml:space="preserve">    2070899</t>
  </si>
  <si>
    <t xml:space="preserve">    其他广播电视支出</t>
  </si>
  <si>
    <t>208</t>
  </si>
  <si>
    <t xml:space="preserve">  20801</t>
  </si>
  <si>
    <t xml:space="preserve">  人力资源和社会保障管理事务</t>
  </si>
  <si>
    <t xml:space="preserve">    2080199</t>
  </si>
  <si>
    <t xml:space="preserve">    其他人力资源和社会保障管理事务支出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</si>
  <si>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</si>
  <si>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</si>
  <si>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</si>
  <si>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</si>
  <si>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</si>
  <si>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</si>
  <si>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  2080599</t>
  </si>
  <si>
    <t xml:space="preserve">    其他行政事业单位养老支出</t>
  </si>
  <si>
    <t xml:space="preserve">  20828</t>
  </si>
  <si>
    <t xml:space="preserve">  退役军人管理事务</t>
  </si>
  <si>
    <t xml:space="preserve">    2082899</t>
  </si>
  <si>
    <t xml:space="preserve">    其他退役军人事务管理支出</t>
  </si>
  <si>
    <t xml:space="preserve">  20899</t>
  </si>
  <si>
    <t xml:space="preserve">  其他社会保障和就业支出</t>
  </si>
  <si>
    <t xml:space="preserve">    2089901</t>
  </si>
  <si>
    <t xml:space="preserve">    其他社会保障和就业支出</t>
  </si>
  <si>
    <t>210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</si>
  <si>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</si>
  <si>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</si>
  <si>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</si>
  <si>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</si>
  <si>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 xml:space="preserve">    2101102</t>
  </si>
  <si>
    <t xml:space="preserve">    事业单位医疗</t>
  </si>
  <si>
    <t>213</t>
  </si>
  <si>
    <t xml:space="preserve">  21301</t>
  </si>
  <si>
    <t xml:space="preserve">  农业农村</t>
  </si>
  <si>
    <t xml:space="preserve">    2130104  </t>
  </si>
  <si>
    <t xml:space="preserve">    事业运行(农业)</t>
  </si>
  <si>
    <t xml:space="preserve">  21307</t>
  </si>
  <si>
    <t xml:space="preserve">  农村综合改革</t>
  </si>
  <si>
    <t xml:space="preserve">    2130705</t>
  </si>
  <si>
    <t xml:space="preserve">    对村民委员会和村党支部的补助</t>
  </si>
  <si>
    <t>221</t>
  </si>
  <si>
    <t xml:space="preserve">  22102</t>
  </si>
  <si>
    <t xml:space="preserve">  住房改革支出</t>
  </si>
  <si>
    <t xml:space="preserve">    2210201</t>
  </si>
  <si>
    <t xml:space="preserve">    住房公积金</t>
  </si>
  <si>
    <t>表3</t>
  </si>
  <si>
    <t>2020年一般公共预算财政拨款基本支出预算表</t>
  </si>
  <si>
    <t>经济分类科目</t>
  </si>
  <si>
    <t>2020年基本支出预算数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</si>
  <si>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</si>
  <si>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</si>
  <si>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</si>
  <si>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</si>
  <si>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</si>
  <si>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</si>
  <si>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</si>
  <si>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</si>
  <si>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</si>
  <si>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</si>
  <si>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</si>
  <si>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</si>
  <si>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</si>
  <si>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</si>
  <si>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</si>
  <si>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</si>
  <si>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</si>
  <si>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</si>
  <si>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</si>
  <si>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</si>
  <si>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</si>
  <si>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</si>
  <si>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</si>
  <si>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</si>
  <si>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</si>
  <si>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</si>
  <si>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</si>
  <si>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</si>
  <si>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</si>
  <si>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</si>
  <si>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</si>
  <si>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</si>
  <si>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</si>
  <si>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</si>
  <si>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</si>
  <si>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</si>
  <si>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</si>
  <si>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</si>
  <si>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</si>
  <si>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</si>
  <si>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</si>
  <si>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</si>
  <si>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</si>
  <si>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</si>
  <si>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</si>
  <si>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</si>
  <si>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</si>
  <si>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</si>
  <si>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</si>
  <si>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</si>
  <si>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</si>
  <si>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</si>
  <si>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</si>
  <si>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</si>
  <si>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</si>
  <si>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</si>
  <si>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</si>
  <si>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</si>
  <si>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</si>
  <si>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</si>
  <si>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</si>
  <si>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</si>
  <si>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</si>
  <si>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</si>
  <si>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 xml:space="preserve">  30399</t>
  </si>
  <si>
    <t xml:space="preserve">  其他对个人和家庭的补助</t>
  </si>
  <si>
    <t>表4</t>
  </si>
  <si>
    <t>2020年一般公共预算“三公”经费支出预算表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</si>
  <si>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</si>
  <si>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</si>
  <si>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</si>
  <si>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</si>
  <si>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</si>
  <si>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</si>
  <si>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2020年政府性基金预算支出预算表</t>
  </si>
  <si>
    <t>本年政府性基金预算财政拨款支出</t>
  </si>
  <si>
    <t>注：无政府性基金收支，故此表无数据。</t>
  </si>
  <si>
    <t>表6</t>
  </si>
  <si>
    <t>2020年部门收支总表</t>
  </si>
  <si>
    <t>一般公共预算拨款收入</t>
  </si>
  <si>
    <t>本年收入合计</t>
  </si>
  <si>
    <t>本年支出合计</t>
  </si>
  <si>
    <t>上年结转</t>
  </si>
  <si>
    <t>结转下年</t>
  </si>
  <si>
    <t>表7</t>
  </si>
  <si>
    <t>2020年部门收入总表</t>
  </si>
  <si>
    <t>科目</t>
  </si>
  <si>
    <t>政府性基金预算拨款收入</t>
  </si>
  <si>
    <t>国有资本经营预算拨款收入</t>
  </si>
  <si>
    <t>事业收入</t>
  </si>
  <si>
    <t>事业单位经营收入</t>
  </si>
  <si>
    <t>其他收入</t>
  </si>
  <si>
    <t>用事业基金弥补收支差额</t>
  </si>
  <si>
    <t>非教育收费收入</t>
  </si>
  <si>
    <t>教育收费收入</t>
  </si>
  <si>
    <t>表8</t>
  </si>
  <si>
    <t>2020年部门支出总表</t>
  </si>
  <si>
    <t>上缴上级支出</t>
  </si>
  <si>
    <t>事业单位经营支出</t>
  </si>
  <si>
    <t>对下级单位补助支出</t>
  </si>
  <si>
    <t>人大事务</t>
  </si>
  <si>
    <t>人大会议</t>
  </si>
  <si>
    <t>人大监督</t>
  </si>
  <si>
    <t>政府办公厅（室）及相关机构事务</t>
  </si>
  <si>
    <t>行政运行(政府)</t>
  </si>
  <si>
    <t>一般行政管理事务(政府)</t>
  </si>
  <si>
    <t>事业运行(政府)</t>
  </si>
  <si>
    <t>广播电视</t>
  </si>
  <si>
    <t>其他广播电视支出</t>
  </si>
  <si>
    <t>人力资源和社会保障管理事务</t>
  </si>
  <si>
    <t>其他人力资源和社会保障管理事务支出</t>
  </si>
  <si>
    <t>行政事业单位养老支出</t>
  </si>
  <si>
    <t>机关事业单位基本养老保险缴费支出</t>
  </si>
  <si>
    <t>机关事业单位职业年金缴费支出</t>
  </si>
  <si>
    <t>其他行政事业单位养老支出</t>
  </si>
  <si>
    <t>退役军人管理事务</t>
  </si>
  <si>
    <t>其他退役军人事务管理支出</t>
  </si>
  <si>
    <t>其他社会保障和就业支出</t>
  </si>
  <si>
    <t>行政事业单位医疗</t>
  </si>
  <si>
    <t>行政单位医疗</t>
  </si>
  <si>
    <t>事业单位医疗</t>
  </si>
  <si>
    <t>农业农村</t>
  </si>
  <si>
    <t>事业运行(农业)</t>
  </si>
  <si>
    <t>农村综合改革</t>
  </si>
  <si>
    <t>对村民委员会和村党支部的补助</t>
  </si>
  <si>
    <t>住房改革支出</t>
  </si>
  <si>
    <t>住房公积金</t>
  </si>
  <si>
    <t>表9</t>
  </si>
  <si>
    <t>2020年采购预算明细表</t>
  </si>
  <si>
    <t>事业收入预算</t>
  </si>
  <si>
    <t>事业单位经营收入预算</t>
  </si>
  <si>
    <t>其他收入预算</t>
  </si>
  <si>
    <t>非教育收费收入预算</t>
  </si>
  <si>
    <t>教育收费收入预算</t>
  </si>
  <si>
    <t>货物类</t>
  </si>
  <si>
    <t>服务类</t>
  </si>
  <si>
    <t>工程类</t>
  </si>
  <si>
    <t>表10</t>
  </si>
  <si>
    <t>2020年项目支出绩效目标表</t>
  </si>
  <si>
    <t>编制单位：</t>
  </si>
  <si>
    <t>重庆市南川区骑龙镇人民政府</t>
  </si>
  <si>
    <t>项目名称</t>
  </si>
  <si>
    <t>党代会人代会人大主席团活动经费</t>
  </si>
  <si>
    <t>实施单位</t>
  </si>
  <si>
    <t>2020年预算金额（万元）</t>
  </si>
  <si>
    <t>项目概况</t>
  </si>
  <si>
    <t>用于乡镇人大召开人民代表大会支出，促进代表上接乡镇党委政府，下联人民群众，充分发挥“连心桥”的作用。当好社情民意的情报员，倾听人民呼声，了解人民意愿，向上反映人民心声。</t>
  </si>
  <si>
    <t>立项依据</t>
  </si>
  <si>
    <t>按乡镇党代表、人大代表人数人平300元/年预算。乡镇人大活动经费按人大代表实有人数人平150元/年预算。</t>
  </si>
  <si>
    <t>年度总体绩效目标</t>
  </si>
  <si>
    <r>
      <t>目标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：用于乡镇人大召开人民代表大会支出。</t>
    </r>
    <r>
      <rPr>
        <sz val="9"/>
        <color theme="1"/>
        <rFont val="Times New Roman"/>
        <family val="1"/>
      </rPr>
      <t xml:space="preserve">             
</t>
    </r>
    <r>
      <rPr>
        <sz val="9"/>
        <color theme="1"/>
        <rFont val="宋体"/>
        <family val="3"/>
        <charset val="134"/>
      </rPr>
      <t>目标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：促进代表上接乡镇党委政府，下联人民群众，充分发挥</t>
    </r>
    <r>
      <rPr>
        <sz val="9"/>
        <color theme="1"/>
        <rFont val="Times New Roman"/>
        <family val="1"/>
      </rPr>
      <t>“</t>
    </r>
    <r>
      <rPr>
        <sz val="9"/>
        <color theme="1"/>
        <rFont val="宋体"/>
        <family val="3"/>
        <charset val="134"/>
      </rPr>
      <t>连心桥</t>
    </r>
    <r>
      <rPr>
        <sz val="9"/>
        <color theme="1"/>
        <rFont val="Times New Roman"/>
        <family val="1"/>
      </rPr>
      <t>”</t>
    </r>
    <r>
      <rPr>
        <sz val="9"/>
        <color theme="1"/>
        <rFont val="宋体"/>
        <family val="3"/>
        <charset val="134"/>
      </rPr>
      <t>的作用。</t>
    </r>
    <r>
      <rPr>
        <sz val="9"/>
        <color theme="1"/>
        <rFont val="Times New Roman"/>
        <family val="1"/>
      </rPr>
      <t xml:space="preserve">                            
</t>
    </r>
    <r>
      <rPr>
        <sz val="9"/>
        <color theme="1"/>
        <rFont val="宋体"/>
        <family val="3"/>
        <charset val="134"/>
      </rPr>
      <t>目标</t>
    </r>
    <r>
      <rPr>
        <sz val="9"/>
        <color theme="1"/>
        <rFont val="Times New Roman"/>
        <family val="1"/>
      </rPr>
      <t>3</t>
    </r>
    <r>
      <rPr>
        <sz val="9"/>
        <color theme="1"/>
        <rFont val="宋体"/>
        <family val="3"/>
        <charset val="134"/>
      </rPr>
      <t>：当好社情民意的情报员，倾听人民呼声，了解人民意愿，向上反映人民心声。</t>
    </r>
    <r>
      <rPr>
        <sz val="9"/>
        <color theme="1"/>
        <rFont val="Times New Roman"/>
        <family val="1"/>
      </rPr>
      <t xml:space="preserve">                          
</t>
    </r>
    <r>
      <rPr>
        <sz val="9"/>
        <color theme="1"/>
        <rFont val="宋体"/>
        <family val="3"/>
        <charset val="134"/>
      </rPr>
      <t>目标</t>
    </r>
    <r>
      <rPr>
        <sz val="9"/>
        <color theme="1"/>
        <rFont val="Times New Roman"/>
        <family val="1"/>
      </rPr>
      <t>4</t>
    </r>
    <r>
      <rPr>
        <sz val="9"/>
        <color theme="1"/>
        <rFont val="宋体"/>
        <family val="3"/>
        <charset val="134"/>
      </rPr>
      <t>：当好人民利益的维护员，矛盾纠纷调解员，努力化解社会矛盾，营造和谐民风，维护社会稳定。</t>
    </r>
  </si>
  <si>
    <t>项目实施进度计划</t>
  </si>
  <si>
    <t>根据党代会、人代会工作需要，按季度分批实施，根据特定要求，实时完成工作任务。</t>
  </si>
  <si>
    <t>绩效指标</t>
  </si>
  <si>
    <t>指标</t>
  </si>
  <si>
    <t>计量单位</t>
  </si>
  <si>
    <t>指标值</t>
  </si>
  <si>
    <t>指标类型</t>
  </si>
  <si>
    <t>全年召开人代会次数</t>
  </si>
  <si>
    <t>次</t>
  </si>
  <si>
    <r>
      <t>4</t>
    </r>
    <r>
      <rPr>
        <sz val="9"/>
        <color rgb="FF000000"/>
        <rFont val="宋体"/>
        <family val="3"/>
        <charset val="134"/>
      </rPr>
      <t>次</t>
    </r>
  </si>
  <si>
    <t>产出类</t>
  </si>
  <si>
    <t>参加人代会代表人数（2/3）</t>
  </si>
  <si>
    <t>人次</t>
  </si>
  <si>
    <r>
      <t>≥140</t>
    </r>
    <r>
      <rPr>
        <sz val="9"/>
        <color theme="1"/>
        <rFont val="宋体"/>
        <family val="3"/>
        <charset val="134"/>
      </rPr>
      <t>人次</t>
    </r>
  </si>
  <si>
    <t>效益类</t>
  </si>
  <si>
    <t>增加代表活动经费</t>
  </si>
  <si>
    <t>万元</t>
  </si>
  <si>
    <r>
      <t>2.235</t>
    </r>
    <r>
      <rPr>
        <sz val="9"/>
        <color rgb="FF000000"/>
        <rFont val="宋体"/>
        <family val="3"/>
        <charset val="134"/>
      </rPr>
      <t>万元</t>
    </r>
  </si>
  <si>
    <t>党代表、人大代表受益人数</t>
  </si>
  <si>
    <t>人</t>
  </si>
  <si>
    <r>
      <t>46</t>
    </r>
    <r>
      <rPr>
        <sz val="9"/>
        <color theme="1"/>
        <rFont val="宋体"/>
        <family val="3"/>
        <charset val="134"/>
      </rPr>
      <t>人</t>
    </r>
  </si>
  <si>
    <t>项目持续发挥作用期限</t>
  </si>
  <si>
    <t>月</t>
  </si>
  <si>
    <r>
      <t>12</t>
    </r>
    <r>
      <rPr>
        <sz val="9"/>
        <color theme="1"/>
        <rFont val="宋体"/>
        <family val="3"/>
        <charset val="134"/>
      </rPr>
      <t>个月</t>
    </r>
  </si>
  <si>
    <t>党代表、人大代表满意度</t>
  </si>
  <si>
    <t>%</t>
  </si>
  <si>
    <t>&gt;90%</t>
  </si>
  <si>
    <t>满意度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</si>
</sst>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8" formatCode="#,##0.00_ "/>
    <numFmt numFmtId="179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18"/>
      <name val="方正小标宋_GBK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22"/>
      <color indexed="8"/>
      <name val="方正小标宋_GBK"/>
      <charset val="134"/>
    </font>
    <font>
      <sz val="9"/>
      <color indexed="8"/>
      <name val="SimSun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方正小标宋_GBK"/>
      <charset val="134"/>
    </font>
    <font>
      <b/>
      <sz val="16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/>
    <xf numFmtId="0" fontId="21" fillId="0" borderId="0"/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3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0" fillId="0" borderId="0" xfId="0" applyAlignment="1"/>
    <xf numFmtId="0" fontId="13" fillId="0" borderId="0" xfId="0" applyFont="1" applyBorder="1" applyAlignment="1">
      <alignment horizontal="right" vertical="center" wrapText="1"/>
    </xf>
    <xf numFmtId="0" fontId="15" fillId="0" borderId="1" xfId="5" applyNumberFormat="1" applyFont="1" applyFill="1" applyBorder="1" applyAlignment="1" applyProtection="1">
      <alignment horizontal="center" vertical="center" wrapText="1"/>
    </xf>
    <xf numFmtId="0" fontId="16" fillId="0" borderId="1" xfId="4" applyFont="1" applyFill="1" applyBorder="1" applyAlignment="1">
      <alignment horizontal="center" vertic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79" fontId="9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43" fontId="0" fillId="0" borderId="1" xfId="1" applyFont="1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79" fontId="0" fillId="0" borderId="1" xfId="0" applyNumberFormat="1" applyFill="1" applyBorder="1" applyAlignment="1">
      <alignment vertical="center"/>
    </xf>
    <xf numFmtId="0" fontId="17" fillId="0" borderId="1" xfId="0" applyFont="1" applyBorder="1">
      <alignment vertical="center"/>
    </xf>
    <xf numFmtId="0" fontId="0" fillId="0" borderId="1" xfId="0" applyFill="1" applyBorder="1" applyAlignment="1">
      <alignment horizontal="left" vertical="center"/>
    </xf>
    <xf numFmtId="179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0" fontId="19" fillId="0" borderId="0" xfId="0" applyFont="1">
      <alignment vertical="center"/>
    </xf>
    <xf numFmtId="0" fontId="0" fillId="0" borderId="1" xfId="0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78" fontId="20" fillId="0" borderId="1" xfId="0" applyNumberFormat="1" applyFont="1" applyFill="1" applyBorder="1" applyAlignment="1">
      <alignment wrapText="1"/>
    </xf>
    <xf numFmtId="43" fontId="17" fillId="0" borderId="1" xfId="1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5" fillId="0" borderId="1" xfId="5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3" applyNumberFormat="1" applyFont="1" applyFill="1" applyAlignment="1">
      <alignment horizontal="center" vertical="center" wrapText="1"/>
    </xf>
    <xf numFmtId="0" fontId="3" fillId="0" borderId="0" xfId="3" applyNumberFormat="1" applyFont="1" applyFill="1" applyAlignment="1" applyProtection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</cellXfs>
  <cellStyles count="6">
    <cellStyle name="常规" xfId="0" builtinId="0"/>
    <cellStyle name="常规 2" xfId="3"/>
    <cellStyle name="常规 3" xfId="4"/>
    <cellStyle name="常规 4" xfId="5"/>
    <cellStyle name="常规 9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&#39044;&#31639;/2020/&#36890;&#30693;&#21450;&#21475;&#24452;/&#38468;&#34920;3&#65306;&#37325;&#24198;&#24066;&#21335;&#24029;&#21306;2020&#24180;&#37096;&#38376;&#39044;&#31639;&#39033;&#30446;&#30003;&#25253;&#2007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cro1"/>
      <sheetName val="申报表"/>
      <sheetName val="指标类型"/>
      <sheetName val="Sheet4"/>
      <sheetName val="填表说明"/>
      <sheetName val="Sheet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H10" sqref="H10"/>
    </sheetView>
  </sheetViews>
  <sheetFormatPr defaultColWidth="9" defaultRowHeight="13.5"/>
  <cols>
    <col min="1" max="1" width="24.375" customWidth="1"/>
    <col min="2" max="2" width="13" customWidth="1"/>
    <col min="3" max="3" width="24.125" customWidth="1"/>
    <col min="4" max="4" width="12.625" customWidth="1"/>
    <col min="5" max="5" width="13.25" customWidth="1"/>
    <col min="6" max="6" width="16.5" customWidth="1"/>
    <col min="7" max="7" width="17.375" customWidth="1"/>
    <col min="8" max="8" width="14.375" customWidth="1"/>
  </cols>
  <sheetData>
    <row r="1" spans="1:7" ht="20.25">
      <c r="A1" s="35" t="s">
        <v>0</v>
      </c>
    </row>
    <row r="2" spans="1:7" ht="25.5">
      <c r="A2" s="40" t="s">
        <v>1</v>
      </c>
      <c r="B2" s="40"/>
      <c r="C2" s="40"/>
      <c r="D2" s="40"/>
      <c r="E2" s="40"/>
      <c r="F2" s="40"/>
      <c r="G2" s="40"/>
    </row>
    <row r="3" spans="1:7" ht="17.25" customHeight="1">
      <c r="A3" s="1" t="s">
        <v>2</v>
      </c>
    </row>
    <row r="4" spans="1:7" ht="25.5">
      <c r="A4" s="40" t="s">
        <v>3</v>
      </c>
      <c r="B4" s="40"/>
      <c r="C4" s="40"/>
      <c r="D4" s="40"/>
      <c r="E4" s="40"/>
      <c r="F4" s="40"/>
      <c r="G4" s="40"/>
    </row>
    <row r="5" spans="1:7">
      <c r="G5" t="s">
        <v>4</v>
      </c>
    </row>
    <row r="6" spans="1:7" ht="27" customHeight="1">
      <c r="A6" s="41" t="s">
        <v>5</v>
      </c>
      <c r="B6" s="42"/>
      <c r="C6" s="41" t="s">
        <v>6</v>
      </c>
      <c r="D6" s="43"/>
      <c r="E6" s="43"/>
      <c r="F6" s="43"/>
      <c r="G6" s="42"/>
    </row>
    <row r="7" spans="1:7" ht="36.75" customHeight="1">
      <c r="A7" s="17" t="s">
        <v>7</v>
      </c>
      <c r="B7" s="17" t="s">
        <v>8</v>
      </c>
      <c r="C7" s="17" t="s">
        <v>7</v>
      </c>
      <c r="D7" s="17" t="s">
        <v>9</v>
      </c>
      <c r="E7" s="17" t="s">
        <v>10</v>
      </c>
      <c r="F7" s="17" t="s">
        <v>11</v>
      </c>
      <c r="G7" s="17" t="s">
        <v>12</v>
      </c>
    </row>
    <row r="8" spans="1:7" ht="27.95" customHeight="1">
      <c r="A8" s="36" t="s">
        <v>13</v>
      </c>
      <c r="B8" s="33">
        <v>826.86</v>
      </c>
      <c r="C8" s="36" t="s">
        <v>14</v>
      </c>
      <c r="D8" s="33">
        <v>831.86</v>
      </c>
      <c r="E8" s="33">
        <v>831.86</v>
      </c>
      <c r="F8" s="37"/>
      <c r="G8" s="37"/>
    </row>
    <row r="9" spans="1:7" ht="27.95" customHeight="1">
      <c r="A9" s="36" t="s">
        <v>15</v>
      </c>
      <c r="B9" s="33">
        <v>826.86</v>
      </c>
      <c r="C9" s="33" t="s">
        <v>16</v>
      </c>
      <c r="D9" s="33">
        <v>366.34</v>
      </c>
      <c r="E9" s="33">
        <v>366.34</v>
      </c>
      <c r="F9" s="37"/>
      <c r="G9" s="37"/>
    </row>
    <row r="10" spans="1:7" ht="27.95" customHeight="1">
      <c r="A10" s="36"/>
      <c r="B10" s="37"/>
      <c r="C10" s="33" t="s">
        <v>17</v>
      </c>
      <c r="D10" s="38">
        <v>34.799999999999997</v>
      </c>
      <c r="E10" s="38">
        <v>34.799999999999997</v>
      </c>
      <c r="F10" s="37"/>
      <c r="G10" s="37"/>
    </row>
    <row r="11" spans="1:7" ht="27.95" customHeight="1">
      <c r="A11" s="36"/>
      <c r="B11" s="37"/>
      <c r="C11" s="33" t="s">
        <v>18</v>
      </c>
      <c r="D11" s="33">
        <v>135.65</v>
      </c>
      <c r="E11" s="33">
        <v>135.65</v>
      </c>
      <c r="F11" s="37"/>
      <c r="G11" s="37"/>
    </row>
    <row r="12" spans="1:7" ht="27.95" customHeight="1">
      <c r="A12" s="36"/>
      <c r="B12" s="37"/>
      <c r="C12" s="33" t="s">
        <v>19</v>
      </c>
      <c r="D12" s="33">
        <v>23.5</v>
      </c>
      <c r="E12" s="33">
        <v>23.5</v>
      </c>
      <c r="F12" s="37"/>
      <c r="G12" s="37"/>
    </row>
    <row r="13" spans="1:7" ht="27.95" customHeight="1">
      <c r="A13" s="36" t="s">
        <v>20</v>
      </c>
      <c r="B13" s="33">
        <v>5</v>
      </c>
      <c r="C13" s="33" t="s">
        <v>21</v>
      </c>
      <c r="D13" s="38">
        <v>228.15</v>
      </c>
      <c r="E13" s="38">
        <v>228.15</v>
      </c>
      <c r="F13" s="37"/>
      <c r="G13" s="37"/>
    </row>
    <row r="14" spans="1:7" ht="27.95" customHeight="1">
      <c r="A14" s="36" t="s">
        <v>15</v>
      </c>
      <c r="B14" s="33">
        <v>5</v>
      </c>
      <c r="C14" s="33" t="s">
        <v>22</v>
      </c>
      <c r="D14" s="33">
        <v>43.43</v>
      </c>
      <c r="E14" s="33">
        <v>43.43</v>
      </c>
      <c r="F14" s="37"/>
      <c r="G14" s="37"/>
    </row>
    <row r="15" spans="1:7" ht="27.95" customHeight="1">
      <c r="A15" s="36"/>
      <c r="B15" s="37"/>
      <c r="C15" s="36" t="s">
        <v>23</v>
      </c>
      <c r="D15" s="37"/>
      <c r="E15" s="37"/>
      <c r="F15" s="37"/>
      <c r="G15" s="37"/>
    </row>
    <row r="16" spans="1:7" ht="27.95" customHeight="1">
      <c r="A16" s="17" t="s">
        <v>24</v>
      </c>
      <c r="B16" s="33">
        <v>831.86</v>
      </c>
      <c r="C16" s="17" t="s">
        <v>25</v>
      </c>
      <c r="D16" s="33">
        <v>831.86</v>
      </c>
      <c r="E16" s="33">
        <v>831.86</v>
      </c>
      <c r="F16" s="39"/>
      <c r="G16" s="39"/>
    </row>
  </sheetData>
  <mergeCells count="4">
    <mergeCell ref="A2:G2"/>
    <mergeCell ref="A4:G4"/>
    <mergeCell ref="A6:B6"/>
    <mergeCell ref="C6:G6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4" workbookViewId="0">
      <selection activeCell="K11" sqref="K11"/>
    </sheetView>
  </sheetViews>
  <sheetFormatPr defaultColWidth="9" defaultRowHeight="13.5"/>
  <cols>
    <col min="1" max="1" width="10.375" customWidth="1"/>
  </cols>
  <sheetData>
    <row r="1" spans="1:9" ht="20.25">
      <c r="A1" s="1" t="s">
        <v>238</v>
      </c>
    </row>
    <row r="2" spans="1:9" ht="22.5" customHeight="1">
      <c r="A2" s="63" t="s">
        <v>239</v>
      </c>
      <c r="B2" s="63"/>
      <c r="C2" s="63"/>
      <c r="D2" s="63"/>
      <c r="E2" s="63"/>
      <c r="F2" s="63"/>
      <c r="G2" s="63"/>
      <c r="H2" s="63"/>
      <c r="I2" s="63"/>
    </row>
    <row r="3" spans="1:9" ht="27.95" customHeight="1">
      <c r="A3" s="2" t="s">
        <v>240</v>
      </c>
      <c r="B3" s="64" t="s">
        <v>241</v>
      </c>
      <c r="C3" s="64"/>
      <c r="D3" s="64"/>
      <c r="E3" s="64"/>
      <c r="F3" s="64"/>
      <c r="G3" s="64"/>
      <c r="H3" s="64"/>
      <c r="I3" s="64"/>
    </row>
    <row r="4" spans="1:9" ht="44.25" customHeight="1">
      <c r="A4" s="3" t="s">
        <v>242</v>
      </c>
      <c r="B4" s="65" t="s">
        <v>243</v>
      </c>
      <c r="C4" s="66"/>
      <c r="D4" s="66"/>
      <c r="E4" s="66"/>
      <c r="F4" s="66"/>
      <c r="G4" s="66"/>
      <c r="H4" s="66"/>
      <c r="I4" s="67"/>
    </row>
    <row r="5" spans="1:9" ht="13.5" customHeight="1">
      <c r="A5" s="79" t="s">
        <v>244</v>
      </c>
      <c r="B5" s="88" t="s">
        <v>241</v>
      </c>
      <c r="C5" s="89"/>
      <c r="D5" s="89"/>
      <c r="E5" s="89"/>
      <c r="F5" s="89"/>
      <c r="G5" s="89"/>
      <c r="H5" s="89"/>
      <c r="I5" s="90"/>
    </row>
    <row r="6" spans="1:9">
      <c r="A6" s="79"/>
      <c r="B6" s="91"/>
      <c r="C6" s="92"/>
      <c r="D6" s="92"/>
      <c r="E6" s="92"/>
      <c r="F6" s="92"/>
      <c r="G6" s="92"/>
      <c r="H6" s="92"/>
      <c r="I6" s="93"/>
    </row>
    <row r="7" spans="1:9" ht="13.5" customHeight="1">
      <c r="A7" s="80" t="s">
        <v>245</v>
      </c>
      <c r="B7" s="94">
        <v>2.2349999999999999</v>
      </c>
      <c r="C7" s="95"/>
      <c r="D7" s="95"/>
      <c r="E7" s="95"/>
      <c r="F7" s="95"/>
      <c r="G7" s="95"/>
      <c r="H7" s="95"/>
      <c r="I7" s="96"/>
    </row>
    <row r="8" spans="1:9">
      <c r="A8" s="81"/>
      <c r="B8" s="97"/>
      <c r="C8" s="98"/>
      <c r="D8" s="98"/>
      <c r="E8" s="98"/>
      <c r="F8" s="98"/>
      <c r="G8" s="98"/>
      <c r="H8" s="98"/>
      <c r="I8" s="99"/>
    </row>
    <row r="9" spans="1:9" ht="10.5" customHeight="1">
      <c r="A9" s="82"/>
      <c r="B9" s="100"/>
      <c r="C9" s="101"/>
      <c r="D9" s="101"/>
      <c r="E9" s="101"/>
      <c r="F9" s="101"/>
      <c r="G9" s="101"/>
      <c r="H9" s="101"/>
      <c r="I9" s="102"/>
    </row>
    <row r="10" spans="1:9" ht="40.5" customHeight="1">
      <c r="A10" s="3" t="s">
        <v>246</v>
      </c>
      <c r="B10" s="68" t="s">
        <v>247</v>
      </c>
      <c r="C10" s="68"/>
      <c r="D10" s="68"/>
      <c r="E10" s="68"/>
      <c r="F10" s="68"/>
      <c r="G10" s="68"/>
      <c r="H10" s="68"/>
      <c r="I10" s="68"/>
    </row>
    <row r="11" spans="1:9" ht="44.25" customHeight="1">
      <c r="A11" s="4" t="s">
        <v>248</v>
      </c>
      <c r="B11" s="69" t="s">
        <v>249</v>
      </c>
      <c r="C11" s="70"/>
      <c r="D11" s="70"/>
      <c r="E11" s="70"/>
      <c r="F11" s="70"/>
      <c r="G11" s="70"/>
      <c r="H11" s="70"/>
      <c r="I11" s="71"/>
    </row>
    <row r="12" spans="1:9" ht="30.95" customHeight="1">
      <c r="A12" s="83" t="s">
        <v>250</v>
      </c>
      <c r="B12" s="86" t="s">
        <v>251</v>
      </c>
      <c r="C12" s="87"/>
      <c r="D12" s="87"/>
      <c r="E12" s="87"/>
      <c r="F12" s="87"/>
      <c r="G12" s="87"/>
      <c r="H12" s="87"/>
      <c r="I12" s="87"/>
    </row>
    <row r="13" spans="1:9" ht="30.95" customHeight="1">
      <c r="A13" s="84"/>
      <c r="B13" s="87"/>
      <c r="C13" s="87"/>
      <c r="D13" s="87"/>
      <c r="E13" s="87"/>
      <c r="F13" s="87"/>
      <c r="G13" s="87"/>
      <c r="H13" s="87"/>
      <c r="I13" s="87"/>
    </row>
    <row r="14" spans="1:9">
      <c r="A14" s="83" t="s">
        <v>252</v>
      </c>
      <c r="B14" s="86" t="s">
        <v>253</v>
      </c>
      <c r="C14" s="87"/>
      <c r="D14" s="87"/>
      <c r="E14" s="87"/>
      <c r="F14" s="87"/>
      <c r="G14" s="87"/>
      <c r="H14" s="87"/>
      <c r="I14" s="87"/>
    </row>
    <row r="15" spans="1:9">
      <c r="A15" s="85"/>
      <c r="B15" s="87"/>
      <c r="C15" s="87"/>
      <c r="D15" s="87"/>
      <c r="E15" s="87"/>
      <c r="F15" s="87"/>
      <c r="G15" s="87"/>
      <c r="H15" s="87"/>
      <c r="I15" s="87"/>
    </row>
    <row r="16" spans="1:9">
      <c r="A16" s="85"/>
      <c r="B16" s="87"/>
      <c r="C16" s="87"/>
      <c r="D16" s="87"/>
      <c r="E16" s="87"/>
      <c r="F16" s="87"/>
      <c r="G16" s="87"/>
      <c r="H16" s="87"/>
      <c r="I16" s="87"/>
    </row>
    <row r="17" spans="1:9" ht="12" customHeight="1">
      <c r="A17" s="85"/>
      <c r="B17" s="87"/>
      <c r="C17" s="87"/>
      <c r="D17" s="87"/>
      <c r="E17" s="87"/>
      <c r="F17" s="87"/>
      <c r="G17" s="87"/>
      <c r="H17" s="87"/>
      <c r="I17" s="87"/>
    </row>
    <row r="18" spans="1:9" hidden="1">
      <c r="A18" s="84"/>
      <c r="B18" s="87"/>
      <c r="C18" s="87"/>
      <c r="D18" s="87"/>
      <c r="E18" s="87"/>
      <c r="F18" s="87"/>
      <c r="G18" s="87"/>
      <c r="H18" s="87"/>
      <c r="I18" s="87"/>
    </row>
    <row r="19" spans="1:9" ht="21" customHeight="1">
      <c r="A19" s="79" t="s">
        <v>254</v>
      </c>
      <c r="B19" s="65" t="s">
        <v>255</v>
      </c>
      <c r="C19" s="72"/>
      <c r="D19" s="73"/>
      <c r="E19" s="5" t="s">
        <v>256</v>
      </c>
      <c r="F19" s="74" t="s">
        <v>257</v>
      </c>
      <c r="G19" s="74"/>
      <c r="H19" s="65" t="s">
        <v>258</v>
      </c>
      <c r="I19" s="73"/>
    </row>
    <row r="20" spans="1:9" ht="21" customHeight="1">
      <c r="A20" s="79"/>
      <c r="B20" s="65" t="s">
        <v>259</v>
      </c>
      <c r="C20" s="72"/>
      <c r="D20" s="73"/>
      <c r="E20" s="6" t="s">
        <v>260</v>
      </c>
      <c r="F20" s="75" t="s">
        <v>261</v>
      </c>
      <c r="G20" s="75"/>
      <c r="H20" s="76" t="s">
        <v>262</v>
      </c>
      <c r="I20" s="77"/>
    </row>
    <row r="21" spans="1:9" ht="21" customHeight="1">
      <c r="A21" s="79"/>
      <c r="B21" s="65" t="s">
        <v>263</v>
      </c>
      <c r="C21" s="72"/>
      <c r="D21" s="73"/>
      <c r="E21" s="7" t="s">
        <v>264</v>
      </c>
      <c r="F21" s="78" t="s">
        <v>265</v>
      </c>
      <c r="G21" s="78"/>
      <c r="H21" s="76" t="s">
        <v>266</v>
      </c>
      <c r="I21" s="77"/>
    </row>
    <row r="22" spans="1:9" ht="21" customHeight="1">
      <c r="A22" s="79"/>
      <c r="B22" s="65" t="s">
        <v>267</v>
      </c>
      <c r="C22" s="72"/>
      <c r="D22" s="73"/>
      <c r="E22" s="6" t="s">
        <v>268</v>
      </c>
      <c r="F22" s="75" t="s">
        <v>269</v>
      </c>
      <c r="G22" s="75"/>
      <c r="H22" s="76" t="s">
        <v>266</v>
      </c>
      <c r="I22" s="77"/>
    </row>
    <row r="23" spans="1:9" ht="21" customHeight="1">
      <c r="A23" s="79"/>
      <c r="B23" s="65" t="s">
        <v>270</v>
      </c>
      <c r="C23" s="72"/>
      <c r="D23" s="73"/>
      <c r="E23" s="7" t="s">
        <v>271</v>
      </c>
      <c r="F23" s="78" t="s">
        <v>272</v>
      </c>
      <c r="G23" s="78"/>
      <c r="H23" s="76" t="s">
        <v>266</v>
      </c>
      <c r="I23" s="77"/>
    </row>
    <row r="24" spans="1:9" ht="21" customHeight="1">
      <c r="A24" s="79"/>
      <c r="B24" s="65" t="s">
        <v>273</v>
      </c>
      <c r="C24" s="72"/>
      <c r="D24" s="73"/>
      <c r="E24" s="7" t="s">
        <v>274</v>
      </c>
      <c r="F24" s="78" t="s">
        <v>275</v>
      </c>
      <c r="G24" s="78"/>
      <c r="H24" s="76" t="s">
        <v>266</v>
      </c>
      <c r="I24" s="77"/>
    </row>
    <row r="25" spans="1:9" ht="21" customHeight="1">
      <c r="A25" s="79"/>
      <c r="B25" s="65" t="s">
        <v>276</v>
      </c>
      <c r="C25" s="72"/>
      <c r="D25" s="73"/>
      <c r="E25" s="8" t="s">
        <v>277</v>
      </c>
      <c r="F25" s="78" t="s">
        <v>278</v>
      </c>
      <c r="G25" s="78"/>
      <c r="H25" s="76" t="s">
        <v>279</v>
      </c>
      <c r="I25" s="77"/>
    </row>
    <row r="26" spans="1:9" ht="21" customHeight="1"/>
  </sheetData>
  <mergeCells count="35">
    <mergeCell ref="B25:D25"/>
    <mergeCell ref="F25:G25"/>
    <mergeCell ref="H25:I25"/>
    <mergeCell ref="A5:A6"/>
    <mergeCell ref="A7:A9"/>
    <mergeCell ref="A12:A13"/>
    <mergeCell ref="A14:A18"/>
    <mergeCell ref="A19:A25"/>
    <mergeCell ref="B14:I18"/>
    <mergeCell ref="B12:I13"/>
    <mergeCell ref="B5:I6"/>
    <mergeCell ref="B7:I9"/>
    <mergeCell ref="B23:D23"/>
    <mergeCell ref="F23:G23"/>
    <mergeCell ref="H23:I23"/>
    <mergeCell ref="B24:D24"/>
    <mergeCell ref="F24:G24"/>
    <mergeCell ref="H24:I24"/>
    <mergeCell ref="B21:D21"/>
    <mergeCell ref="F21:G21"/>
    <mergeCell ref="H21:I21"/>
    <mergeCell ref="B22:D22"/>
    <mergeCell ref="F22:G22"/>
    <mergeCell ref="H22:I22"/>
    <mergeCell ref="B19:D19"/>
    <mergeCell ref="F19:G19"/>
    <mergeCell ref="H19:I19"/>
    <mergeCell ref="B20:D20"/>
    <mergeCell ref="F20:G20"/>
    <mergeCell ref="H20:I20"/>
    <mergeCell ref="A2:I2"/>
    <mergeCell ref="B3:I3"/>
    <mergeCell ref="B4:I4"/>
    <mergeCell ref="B10:I10"/>
    <mergeCell ref="B11:I11"/>
  </mergeCells>
  <phoneticPr fontId="23" type="noConversion"/>
  <dataValidations count="1">
    <dataValidation type="list" allowBlank="1" showInputMessage="1" showErrorMessage="1" sqref="H20:I25">
      <formula1>"产出类,效益类,满意度"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H31" sqref="H31"/>
    </sheetView>
  </sheetViews>
  <sheetFormatPr defaultColWidth="9" defaultRowHeight="13.5"/>
  <cols>
    <col min="1" max="1" width="14.5" customWidth="1"/>
    <col min="2" max="2" width="38.125" customWidth="1"/>
    <col min="3" max="3" width="11.75" customWidth="1"/>
    <col min="4" max="4" width="14.125" customWidth="1"/>
    <col min="5" max="5" width="11.375" customWidth="1"/>
  </cols>
  <sheetData>
    <row r="1" spans="1:5" ht="20.25">
      <c r="A1" s="1" t="s">
        <v>26</v>
      </c>
    </row>
    <row r="2" spans="1:5" ht="25.5">
      <c r="A2" s="40" t="s">
        <v>27</v>
      </c>
      <c r="B2" s="40"/>
      <c r="C2" s="40"/>
      <c r="D2" s="40"/>
      <c r="E2" s="40"/>
    </row>
    <row r="3" spans="1:5">
      <c r="E3" t="s">
        <v>4</v>
      </c>
    </row>
    <row r="4" spans="1:5" s="16" customFormat="1" ht="27.95" customHeight="1">
      <c r="A4" s="44" t="s">
        <v>28</v>
      </c>
      <c r="B4" s="45"/>
      <c r="C4" s="44" t="s">
        <v>29</v>
      </c>
      <c r="D4" s="46"/>
      <c r="E4" s="45"/>
    </row>
    <row r="5" spans="1:5" s="16" customFormat="1" ht="27.95" customHeight="1">
      <c r="A5" s="27" t="s">
        <v>30</v>
      </c>
      <c r="B5" s="27" t="s">
        <v>31</v>
      </c>
      <c r="C5" s="27" t="s">
        <v>32</v>
      </c>
      <c r="D5" s="27" t="s">
        <v>33</v>
      </c>
      <c r="E5" s="27" t="s">
        <v>34</v>
      </c>
    </row>
    <row r="6" spans="1:5" ht="27.95" customHeight="1">
      <c r="A6" s="47" t="s">
        <v>9</v>
      </c>
      <c r="B6" s="48"/>
      <c r="C6" s="32">
        <f t="shared" ref="C6:C40" si="0">D6+E6</f>
        <v>831.85649999999998</v>
      </c>
      <c r="D6" s="32">
        <v>682.34649999999999</v>
      </c>
      <c r="E6" s="32">
        <v>149.51</v>
      </c>
    </row>
    <row r="7" spans="1:5" ht="27.95" customHeight="1">
      <c r="A7" s="33" t="s">
        <v>35</v>
      </c>
      <c r="B7" s="34" t="s">
        <v>16</v>
      </c>
      <c r="C7" s="32">
        <f t="shared" si="0"/>
        <v>366.3383</v>
      </c>
      <c r="D7" s="32">
        <v>346.6859</v>
      </c>
      <c r="E7" s="32">
        <v>19.6524</v>
      </c>
    </row>
    <row r="8" spans="1:5" ht="27.95" customHeight="1">
      <c r="A8" s="33" t="s">
        <v>36</v>
      </c>
      <c r="B8" s="33" t="s">
        <v>37</v>
      </c>
      <c r="C8" s="32">
        <f t="shared" si="0"/>
        <v>4.2350000000000003</v>
      </c>
      <c r="D8" s="32"/>
      <c r="E8" s="32">
        <v>4.2350000000000003</v>
      </c>
    </row>
    <row r="9" spans="1:5" ht="27.95" customHeight="1">
      <c r="A9" s="33" t="s">
        <v>38</v>
      </c>
      <c r="B9" s="33" t="s">
        <v>39</v>
      </c>
      <c r="C9" s="32">
        <f t="shared" si="0"/>
        <v>2.2349999999999999</v>
      </c>
      <c r="D9" s="32"/>
      <c r="E9" s="32">
        <v>2.2349999999999999</v>
      </c>
    </row>
    <row r="10" spans="1:5" ht="27.95" customHeight="1">
      <c r="A10" s="33" t="s">
        <v>40</v>
      </c>
      <c r="B10" s="33" t="s">
        <v>41</v>
      </c>
      <c r="C10" s="32">
        <f t="shared" si="0"/>
        <v>2</v>
      </c>
      <c r="D10" s="32"/>
      <c r="E10" s="32">
        <v>2</v>
      </c>
    </row>
    <row r="11" spans="1:5" ht="27.95" customHeight="1">
      <c r="A11" s="33" t="s">
        <v>42</v>
      </c>
      <c r="B11" s="33" t="s">
        <v>43</v>
      </c>
      <c r="C11" s="32">
        <f t="shared" si="0"/>
        <v>362.10329999999999</v>
      </c>
      <c r="D11" s="32">
        <v>346.6859</v>
      </c>
      <c r="E11" s="32">
        <v>15.417400000000001</v>
      </c>
    </row>
    <row r="12" spans="1:5" ht="27.95" customHeight="1">
      <c r="A12" s="33" t="s">
        <v>44</v>
      </c>
      <c r="B12" s="33" t="s">
        <v>45</v>
      </c>
      <c r="C12" s="32">
        <f t="shared" si="0"/>
        <v>331.09949999999998</v>
      </c>
      <c r="D12" s="32">
        <v>331.09949999999998</v>
      </c>
      <c r="E12" s="32"/>
    </row>
    <row r="13" spans="1:5" ht="27.95" customHeight="1">
      <c r="A13" s="33" t="s">
        <v>46</v>
      </c>
      <c r="B13" s="33" t="s">
        <v>47</v>
      </c>
      <c r="C13" s="32">
        <f t="shared" si="0"/>
        <v>15.417400000000001</v>
      </c>
      <c r="D13" s="32"/>
      <c r="E13" s="32">
        <v>15.417400000000001</v>
      </c>
    </row>
    <row r="14" spans="1:5" ht="27.95" customHeight="1">
      <c r="A14" s="33" t="s">
        <v>48</v>
      </c>
      <c r="B14" s="33" t="s">
        <v>49</v>
      </c>
      <c r="C14" s="32">
        <f t="shared" si="0"/>
        <v>15.586399999999999</v>
      </c>
      <c r="D14" s="32">
        <v>15.586399999999999</v>
      </c>
      <c r="E14" s="32"/>
    </row>
    <row r="15" spans="1:5" ht="27.95" customHeight="1">
      <c r="A15" s="33" t="s">
        <v>50</v>
      </c>
      <c r="B15" s="33" t="s">
        <v>17</v>
      </c>
      <c r="C15" s="32">
        <f t="shared" si="0"/>
        <v>34.796599999999998</v>
      </c>
      <c r="D15" s="32">
        <v>34.796599999999998</v>
      </c>
      <c r="E15" s="32"/>
    </row>
    <row r="16" spans="1:5" ht="27.95" customHeight="1">
      <c r="A16" s="33" t="s">
        <v>51</v>
      </c>
      <c r="B16" s="33" t="s">
        <v>52</v>
      </c>
      <c r="C16" s="32">
        <f t="shared" si="0"/>
        <v>34.796599999999998</v>
      </c>
      <c r="D16" s="32">
        <v>34.796599999999998</v>
      </c>
      <c r="E16" s="32"/>
    </row>
    <row r="17" spans="1:5" ht="27.95" customHeight="1">
      <c r="A17" s="33" t="s">
        <v>53</v>
      </c>
      <c r="B17" s="33" t="s">
        <v>54</v>
      </c>
      <c r="C17" s="32">
        <f t="shared" si="0"/>
        <v>34.796599999999998</v>
      </c>
      <c r="D17" s="32">
        <v>34.796599999999998</v>
      </c>
      <c r="E17" s="32"/>
    </row>
    <row r="18" spans="1:5" ht="27.95" customHeight="1">
      <c r="A18" s="33" t="s">
        <v>55</v>
      </c>
      <c r="B18" s="33" t="s">
        <v>18</v>
      </c>
      <c r="C18" s="32">
        <f t="shared" si="0"/>
        <v>135.64500000000001</v>
      </c>
      <c r="D18" s="32">
        <v>135.64500000000001</v>
      </c>
      <c r="E18" s="32"/>
    </row>
    <row r="19" spans="1:5" ht="27.95" customHeight="1">
      <c r="A19" s="33" t="s">
        <v>56</v>
      </c>
      <c r="B19" s="33" t="s">
        <v>57</v>
      </c>
      <c r="C19" s="32">
        <f t="shared" si="0"/>
        <v>33.984200000000001</v>
      </c>
      <c r="D19" s="32">
        <v>33.984200000000001</v>
      </c>
      <c r="E19" s="32"/>
    </row>
    <row r="20" spans="1:5" ht="27.95" customHeight="1">
      <c r="A20" s="33" t="s">
        <v>58</v>
      </c>
      <c r="B20" s="33" t="s">
        <v>59</v>
      </c>
      <c r="C20" s="32">
        <f t="shared" si="0"/>
        <v>33.984200000000001</v>
      </c>
      <c r="D20" s="32">
        <v>33.984200000000001</v>
      </c>
      <c r="E20" s="32"/>
    </row>
    <row r="21" spans="1:5" ht="27.95" customHeight="1">
      <c r="A21" s="33" t="s">
        <v>60</v>
      </c>
      <c r="B21" s="33" t="s">
        <v>61</v>
      </c>
      <c r="C21" s="32">
        <f t="shared" si="0"/>
        <v>68.366399999999999</v>
      </c>
      <c r="D21" s="32">
        <v>68.366399999999999</v>
      </c>
      <c r="E21" s="32"/>
    </row>
    <row r="22" spans="1:5" ht="27.95" customHeight="1">
      <c r="A22" s="33" t="s">
        <v>62</v>
      </c>
      <c r="B22" s="33" t="s">
        <v>63</v>
      </c>
      <c r="C22" s="32">
        <f t="shared" si="0"/>
        <v>37.597200000000001</v>
      </c>
      <c r="D22" s="32">
        <v>37.597200000000001</v>
      </c>
      <c r="E22" s="32"/>
    </row>
    <row r="23" spans="1:5" ht="27.95" customHeight="1">
      <c r="A23" s="33" t="s">
        <v>64</v>
      </c>
      <c r="B23" s="33" t="s">
        <v>65</v>
      </c>
      <c r="C23" s="32">
        <f t="shared" si="0"/>
        <v>18.799199999999999</v>
      </c>
      <c r="D23" s="32">
        <v>18.799199999999999</v>
      </c>
      <c r="E23" s="32"/>
    </row>
    <row r="24" spans="1:5" ht="27.95" customHeight="1">
      <c r="A24" s="33" t="s">
        <v>66</v>
      </c>
      <c r="B24" s="33" t="s">
        <v>67</v>
      </c>
      <c r="C24" s="32">
        <f t="shared" si="0"/>
        <v>11.97</v>
      </c>
      <c r="D24" s="32">
        <v>11.97</v>
      </c>
      <c r="E24" s="32"/>
    </row>
    <row r="25" spans="1:5" ht="27.95" customHeight="1">
      <c r="A25" s="33" t="s">
        <v>68</v>
      </c>
      <c r="B25" s="33" t="s">
        <v>69</v>
      </c>
      <c r="C25" s="32">
        <f t="shared" si="0"/>
        <v>32.588799999999999</v>
      </c>
      <c r="D25" s="32">
        <v>32.588799999999999</v>
      </c>
      <c r="E25" s="32"/>
    </row>
    <row r="26" spans="1:5" ht="27.95" customHeight="1">
      <c r="A26" s="33" t="s">
        <v>70</v>
      </c>
      <c r="B26" s="33" t="s">
        <v>71</v>
      </c>
      <c r="C26" s="32">
        <f t="shared" si="0"/>
        <v>32.588799999999999</v>
      </c>
      <c r="D26" s="32">
        <v>32.588799999999999</v>
      </c>
      <c r="E26" s="32"/>
    </row>
    <row r="27" spans="1:5" ht="27.95" customHeight="1">
      <c r="A27" s="33" t="s">
        <v>72</v>
      </c>
      <c r="B27" s="33" t="s">
        <v>73</v>
      </c>
      <c r="C27" s="32">
        <f t="shared" si="0"/>
        <v>0.7056</v>
      </c>
      <c r="D27" s="32">
        <v>0.7056</v>
      </c>
      <c r="E27" s="32"/>
    </row>
    <row r="28" spans="1:5" ht="27.95" customHeight="1">
      <c r="A28" s="33" t="s">
        <v>74</v>
      </c>
      <c r="B28" s="33" t="s">
        <v>75</v>
      </c>
      <c r="C28" s="32">
        <f t="shared" si="0"/>
        <v>0.7056</v>
      </c>
      <c r="D28" s="32">
        <v>0.7056</v>
      </c>
      <c r="E28" s="32"/>
    </row>
    <row r="29" spans="1:5" ht="27.95" customHeight="1">
      <c r="A29" s="33" t="s">
        <v>76</v>
      </c>
      <c r="B29" s="33" t="s">
        <v>19</v>
      </c>
      <c r="C29" s="32">
        <f t="shared" si="0"/>
        <v>23.4984</v>
      </c>
      <c r="D29" s="32">
        <v>23.4984</v>
      </c>
      <c r="E29" s="32"/>
    </row>
    <row r="30" spans="1:5" ht="27.95" customHeight="1">
      <c r="A30" s="33" t="s">
        <v>77</v>
      </c>
      <c r="B30" s="33" t="s">
        <v>78</v>
      </c>
      <c r="C30" s="32">
        <f t="shared" si="0"/>
        <v>23.4984</v>
      </c>
      <c r="D30" s="32">
        <v>23.4984</v>
      </c>
      <c r="E30" s="32"/>
    </row>
    <row r="31" spans="1:5" ht="27.95" customHeight="1">
      <c r="A31" s="33" t="s">
        <v>79</v>
      </c>
      <c r="B31" s="33" t="s">
        <v>80</v>
      </c>
      <c r="C31" s="32">
        <f t="shared" si="0"/>
        <v>14.064</v>
      </c>
      <c r="D31" s="32">
        <v>14.064</v>
      </c>
      <c r="E31" s="32"/>
    </row>
    <row r="32" spans="1:5" ht="27.95" customHeight="1">
      <c r="A32" s="33" t="s">
        <v>81</v>
      </c>
      <c r="B32" s="33" t="s">
        <v>82</v>
      </c>
      <c r="C32" s="32">
        <f t="shared" si="0"/>
        <v>9.4344000000000001</v>
      </c>
      <c r="D32" s="32">
        <v>9.4344000000000001</v>
      </c>
      <c r="E32" s="32"/>
    </row>
    <row r="33" spans="1:5" ht="27.95" customHeight="1">
      <c r="A33" s="33" t="s">
        <v>83</v>
      </c>
      <c r="B33" s="33" t="s">
        <v>21</v>
      </c>
      <c r="C33" s="32">
        <f t="shared" si="0"/>
        <v>228.15110000000001</v>
      </c>
      <c r="D33" s="32">
        <v>98.289000000000001</v>
      </c>
      <c r="E33" s="32">
        <v>129.8621</v>
      </c>
    </row>
    <row r="34" spans="1:5" ht="27.95" customHeight="1">
      <c r="A34" s="33" t="s">
        <v>84</v>
      </c>
      <c r="B34" s="33" t="s">
        <v>85</v>
      </c>
      <c r="C34" s="32">
        <f t="shared" si="0"/>
        <v>98.289000000000001</v>
      </c>
      <c r="D34" s="32">
        <v>98.289000000000001</v>
      </c>
      <c r="E34" s="32"/>
    </row>
    <row r="35" spans="1:5" ht="27.95" customHeight="1">
      <c r="A35" s="33" t="s">
        <v>86</v>
      </c>
      <c r="B35" s="33" t="s">
        <v>87</v>
      </c>
      <c r="C35" s="32">
        <f t="shared" si="0"/>
        <v>98.289000000000001</v>
      </c>
      <c r="D35" s="32">
        <v>98.289000000000001</v>
      </c>
      <c r="E35" s="32"/>
    </row>
    <row r="36" spans="1:5" ht="27.95" customHeight="1">
      <c r="A36" s="33" t="s">
        <v>88</v>
      </c>
      <c r="B36" s="33" t="s">
        <v>89</v>
      </c>
      <c r="C36" s="32">
        <f t="shared" si="0"/>
        <v>129.8621</v>
      </c>
      <c r="D36" s="32"/>
      <c r="E36" s="32">
        <v>129.8621</v>
      </c>
    </row>
    <row r="37" spans="1:5" ht="27.95" customHeight="1">
      <c r="A37" s="33" t="s">
        <v>90</v>
      </c>
      <c r="B37" s="33" t="s">
        <v>91</v>
      </c>
      <c r="C37" s="32">
        <f t="shared" si="0"/>
        <v>129.8621</v>
      </c>
      <c r="D37" s="32"/>
      <c r="E37" s="32">
        <v>129.8621</v>
      </c>
    </row>
    <row r="38" spans="1:5" ht="27.95" customHeight="1">
      <c r="A38" s="33" t="s">
        <v>92</v>
      </c>
      <c r="B38" s="33" t="s">
        <v>22</v>
      </c>
      <c r="C38" s="32">
        <f t="shared" si="0"/>
        <v>43.431600000000003</v>
      </c>
      <c r="D38" s="32">
        <v>43.431600000000003</v>
      </c>
      <c r="E38" s="32"/>
    </row>
    <row r="39" spans="1:5" ht="27.95" customHeight="1">
      <c r="A39" s="33" t="s">
        <v>93</v>
      </c>
      <c r="B39" s="33" t="s">
        <v>94</v>
      </c>
      <c r="C39" s="32">
        <f t="shared" si="0"/>
        <v>43.431600000000003</v>
      </c>
      <c r="D39" s="32">
        <v>43.431600000000003</v>
      </c>
      <c r="E39" s="32"/>
    </row>
    <row r="40" spans="1:5" ht="27.95" customHeight="1">
      <c r="A40" s="33" t="s">
        <v>95</v>
      </c>
      <c r="B40" s="33" t="s">
        <v>96</v>
      </c>
      <c r="C40" s="32">
        <f t="shared" si="0"/>
        <v>43.431600000000003</v>
      </c>
      <c r="D40" s="32">
        <v>43.431600000000003</v>
      </c>
      <c r="E40" s="32"/>
    </row>
  </sheetData>
  <mergeCells count="4">
    <mergeCell ref="A2:E2"/>
    <mergeCell ref="A4:B4"/>
    <mergeCell ref="C4:E4"/>
    <mergeCell ref="A6:B6"/>
  </mergeCells>
  <phoneticPr fontId="23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H22" sqref="H22"/>
    </sheetView>
  </sheetViews>
  <sheetFormatPr defaultColWidth="9" defaultRowHeight="13.5"/>
  <cols>
    <col min="1" max="1" width="13.375" customWidth="1"/>
    <col min="2" max="2" width="31.875" customWidth="1"/>
    <col min="3" max="3" width="11.625" customWidth="1"/>
    <col min="4" max="5" width="14.75" customWidth="1"/>
  </cols>
  <sheetData>
    <row r="1" spans="1:5" ht="20.25">
      <c r="A1" s="1" t="s">
        <v>97</v>
      </c>
    </row>
    <row r="2" spans="1:5" ht="25.5">
      <c r="A2" s="40" t="s">
        <v>98</v>
      </c>
      <c r="B2" s="40"/>
      <c r="C2" s="40"/>
      <c r="D2" s="40"/>
      <c r="E2" s="40"/>
    </row>
    <row r="3" spans="1:5">
      <c r="E3" t="s">
        <v>4</v>
      </c>
    </row>
    <row r="4" spans="1:5" s="26" customFormat="1" ht="28.5" customHeight="1">
      <c r="A4" s="44" t="s">
        <v>99</v>
      </c>
      <c r="B4" s="45"/>
      <c r="C4" s="44" t="s">
        <v>100</v>
      </c>
      <c r="D4" s="46"/>
      <c r="E4" s="45"/>
    </row>
    <row r="5" spans="1:5" s="26" customFormat="1" ht="27.95" customHeight="1">
      <c r="A5" s="27" t="s">
        <v>30</v>
      </c>
      <c r="B5" s="27" t="s">
        <v>31</v>
      </c>
      <c r="C5" s="27" t="s">
        <v>32</v>
      </c>
      <c r="D5" s="27" t="s">
        <v>101</v>
      </c>
      <c r="E5" s="27" t="s">
        <v>102</v>
      </c>
    </row>
    <row r="6" spans="1:5" ht="27.95" customHeight="1">
      <c r="A6" s="49" t="s">
        <v>9</v>
      </c>
      <c r="B6" s="50"/>
      <c r="C6" s="29">
        <f t="shared" ref="C6:C38" si="0">D6+E6</f>
        <v>682.34649999999999</v>
      </c>
      <c r="D6" s="29">
        <f>D7+D34</f>
        <v>504.9717</v>
      </c>
      <c r="E6" s="29">
        <f>E19</f>
        <v>177.37479999999999</v>
      </c>
    </row>
    <row r="7" spans="1:5" ht="27.95" customHeight="1">
      <c r="A7" s="24" t="s">
        <v>103</v>
      </c>
      <c r="B7" s="31" t="s">
        <v>104</v>
      </c>
      <c r="C7" s="29">
        <f t="shared" si="0"/>
        <v>490.63569999999999</v>
      </c>
      <c r="D7" s="29">
        <v>490.63569999999999</v>
      </c>
      <c r="E7" s="29"/>
    </row>
    <row r="8" spans="1:5" ht="27.95" customHeight="1">
      <c r="A8" s="24" t="s">
        <v>105</v>
      </c>
      <c r="B8" s="31" t="s">
        <v>106</v>
      </c>
      <c r="C8" s="29">
        <f t="shared" si="0"/>
        <v>114.5448</v>
      </c>
      <c r="D8" s="29">
        <v>114.5448</v>
      </c>
      <c r="E8" s="29"/>
    </row>
    <row r="9" spans="1:5" ht="27.95" customHeight="1">
      <c r="A9" s="24" t="s">
        <v>107</v>
      </c>
      <c r="B9" s="31" t="s">
        <v>108</v>
      </c>
      <c r="C9" s="29">
        <f t="shared" si="0"/>
        <v>68.215199999999996</v>
      </c>
      <c r="D9" s="29">
        <v>68.215199999999996</v>
      </c>
      <c r="E9" s="29"/>
    </row>
    <row r="10" spans="1:5" ht="27.95" customHeight="1">
      <c r="A10" s="24" t="s">
        <v>109</v>
      </c>
      <c r="B10" s="31" t="s">
        <v>110</v>
      </c>
      <c r="C10" s="29">
        <f t="shared" si="0"/>
        <v>53.662700000000001</v>
      </c>
      <c r="D10" s="29">
        <v>53.662700000000001</v>
      </c>
      <c r="E10" s="29"/>
    </row>
    <row r="11" spans="1:5" ht="27.95" customHeight="1">
      <c r="A11" s="24" t="s">
        <v>111</v>
      </c>
      <c r="B11" s="31" t="s">
        <v>112</v>
      </c>
      <c r="C11" s="29">
        <f t="shared" si="0"/>
        <v>98.852999999999994</v>
      </c>
      <c r="D11" s="29">
        <v>98.852999999999994</v>
      </c>
      <c r="E11" s="29"/>
    </row>
    <row r="12" spans="1:5" ht="27.95" customHeight="1">
      <c r="A12" s="24" t="s">
        <v>113</v>
      </c>
      <c r="B12" s="31" t="s">
        <v>114</v>
      </c>
      <c r="C12" s="29">
        <f t="shared" si="0"/>
        <v>37.597200000000001</v>
      </c>
      <c r="D12" s="29">
        <v>37.597200000000001</v>
      </c>
      <c r="E12" s="29"/>
    </row>
    <row r="13" spans="1:5" ht="27.95" customHeight="1">
      <c r="A13" s="24" t="s">
        <v>115</v>
      </c>
      <c r="B13" s="31" t="s">
        <v>116</v>
      </c>
      <c r="C13" s="29">
        <f t="shared" si="0"/>
        <v>18.799199999999999</v>
      </c>
      <c r="D13" s="29">
        <v>18.799199999999999</v>
      </c>
      <c r="E13" s="29"/>
    </row>
    <row r="14" spans="1:5" ht="27.95" customHeight="1">
      <c r="A14" s="24" t="s">
        <v>117</v>
      </c>
      <c r="B14" s="31" t="s">
        <v>118</v>
      </c>
      <c r="C14" s="29">
        <f t="shared" si="0"/>
        <v>19.974</v>
      </c>
      <c r="D14" s="29">
        <v>19.974</v>
      </c>
      <c r="E14" s="29"/>
    </row>
    <row r="15" spans="1:5" ht="27.95" customHeight="1">
      <c r="A15" s="24" t="s">
        <v>119</v>
      </c>
      <c r="B15" s="31" t="s">
        <v>120</v>
      </c>
      <c r="C15" s="29">
        <f t="shared" si="0"/>
        <v>4.2300000000000004</v>
      </c>
      <c r="D15" s="29">
        <v>4.2300000000000004</v>
      </c>
      <c r="E15" s="29"/>
    </row>
    <row r="16" spans="1:5" ht="27.95" customHeight="1">
      <c r="A16" s="24" t="s">
        <v>121</v>
      </c>
      <c r="B16" s="31" t="s">
        <v>122</v>
      </c>
      <c r="C16" s="29">
        <f t="shared" si="0"/>
        <v>43.431600000000003</v>
      </c>
      <c r="D16" s="29">
        <v>43.431600000000003</v>
      </c>
      <c r="E16" s="29"/>
    </row>
    <row r="17" spans="1:5" ht="27.95" customHeight="1">
      <c r="A17" s="24" t="s">
        <v>123</v>
      </c>
      <c r="B17" s="31" t="s">
        <v>124</v>
      </c>
      <c r="C17" s="29">
        <f t="shared" si="0"/>
        <v>4.6399999999999997</v>
      </c>
      <c r="D17" s="29">
        <v>4.6399999999999997</v>
      </c>
      <c r="E17" s="29"/>
    </row>
    <row r="18" spans="1:5" ht="27.95" customHeight="1">
      <c r="A18" s="24" t="s">
        <v>125</v>
      </c>
      <c r="B18" s="31" t="s">
        <v>126</v>
      </c>
      <c r="C18" s="29">
        <f t="shared" si="0"/>
        <v>26.687999999999999</v>
      </c>
      <c r="D18" s="29">
        <v>26.687999999999999</v>
      </c>
      <c r="E18" s="29"/>
    </row>
    <row r="19" spans="1:5" ht="27.95" customHeight="1">
      <c r="A19" s="24" t="s">
        <v>127</v>
      </c>
      <c r="B19" s="24" t="s">
        <v>128</v>
      </c>
      <c r="C19" s="29">
        <f t="shared" si="0"/>
        <v>177.37479999999999</v>
      </c>
      <c r="D19" s="29"/>
      <c r="E19" s="29">
        <v>177.37479999999999</v>
      </c>
    </row>
    <row r="20" spans="1:5" ht="27.95" customHeight="1">
      <c r="A20" s="24" t="s">
        <v>129</v>
      </c>
      <c r="B20" s="24" t="s">
        <v>130</v>
      </c>
      <c r="C20" s="29">
        <f t="shared" si="0"/>
        <v>31.864000000000001</v>
      </c>
      <c r="D20" s="29"/>
      <c r="E20" s="29">
        <v>31.864000000000001</v>
      </c>
    </row>
    <row r="21" spans="1:5" ht="27.95" customHeight="1">
      <c r="A21" s="24" t="s">
        <v>131</v>
      </c>
      <c r="B21" s="24" t="s">
        <v>132</v>
      </c>
      <c r="C21" s="29">
        <f t="shared" si="0"/>
        <v>1.3</v>
      </c>
      <c r="D21" s="29"/>
      <c r="E21" s="29">
        <v>1.3</v>
      </c>
    </row>
    <row r="22" spans="1:5" ht="27.95" customHeight="1">
      <c r="A22" s="24" t="s">
        <v>133</v>
      </c>
      <c r="B22" s="24" t="s">
        <v>134</v>
      </c>
      <c r="C22" s="29">
        <f t="shared" si="0"/>
        <v>6.36</v>
      </c>
      <c r="D22" s="29"/>
      <c r="E22" s="29">
        <v>6.36</v>
      </c>
    </row>
    <row r="23" spans="1:5" ht="27.95" customHeight="1">
      <c r="A23" s="24" t="s">
        <v>135</v>
      </c>
      <c r="B23" s="24" t="s">
        <v>136</v>
      </c>
      <c r="C23" s="29">
        <f t="shared" si="0"/>
        <v>2.4</v>
      </c>
      <c r="D23" s="29"/>
      <c r="E23" s="29">
        <v>2.4</v>
      </c>
    </row>
    <row r="24" spans="1:5" ht="27.95" customHeight="1">
      <c r="A24" s="24" t="s">
        <v>137</v>
      </c>
      <c r="B24" s="24" t="s">
        <v>138</v>
      </c>
      <c r="C24" s="29">
        <f t="shared" si="0"/>
        <v>45.48</v>
      </c>
      <c r="D24" s="29"/>
      <c r="E24" s="29">
        <v>45.48</v>
      </c>
    </row>
    <row r="25" spans="1:5" ht="27.95" customHeight="1">
      <c r="A25" s="24" t="s">
        <v>139</v>
      </c>
      <c r="B25" s="24" t="s">
        <v>140</v>
      </c>
      <c r="C25" s="29">
        <f t="shared" si="0"/>
        <v>2</v>
      </c>
      <c r="D25" s="29"/>
      <c r="E25" s="29">
        <v>2</v>
      </c>
    </row>
    <row r="26" spans="1:5" ht="27.95" customHeight="1">
      <c r="A26" s="24" t="s">
        <v>141</v>
      </c>
      <c r="B26" s="24" t="s">
        <v>142</v>
      </c>
      <c r="C26" s="29">
        <f t="shared" si="0"/>
        <v>6.4311999999999996</v>
      </c>
      <c r="D26" s="29"/>
      <c r="E26" s="29">
        <v>6.4311999999999996</v>
      </c>
    </row>
    <row r="27" spans="1:5" ht="27.95" customHeight="1">
      <c r="A27" s="24" t="s">
        <v>143</v>
      </c>
      <c r="B27" s="24" t="s">
        <v>144</v>
      </c>
      <c r="C27" s="29">
        <f t="shared" si="0"/>
        <v>10.396000000000001</v>
      </c>
      <c r="D27" s="29"/>
      <c r="E27" s="29">
        <v>10.396000000000001</v>
      </c>
    </row>
    <row r="28" spans="1:5" ht="27.95" customHeight="1">
      <c r="A28" s="24" t="s">
        <v>145</v>
      </c>
      <c r="B28" s="24" t="s">
        <v>146</v>
      </c>
      <c r="C28" s="29">
        <f t="shared" si="0"/>
        <v>10.224</v>
      </c>
      <c r="D28" s="29"/>
      <c r="E28" s="29">
        <v>10.224</v>
      </c>
    </row>
    <row r="29" spans="1:5" ht="27.95" customHeight="1">
      <c r="A29" s="24" t="s">
        <v>147</v>
      </c>
      <c r="B29" s="24" t="s">
        <v>148</v>
      </c>
      <c r="C29" s="29">
        <f t="shared" si="0"/>
        <v>7.2408000000000001</v>
      </c>
      <c r="D29" s="29"/>
      <c r="E29" s="29">
        <v>7.2408000000000001</v>
      </c>
    </row>
    <row r="30" spans="1:5" ht="27.95" customHeight="1">
      <c r="A30" s="24" t="s">
        <v>149</v>
      </c>
      <c r="B30" s="24" t="s">
        <v>150</v>
      </c>
      <c r="C30" s="29">
        <f t="shared" si="0"/>
        <v>10.8588</v>
      </c>
      <c r="D30" s="29"/>
      <c r="E30" s="29">
        <v>10.8588</v>
      </c>
    </row>
    <row r="31" spans="1:5" ht="27.95" customHeight="1">
      <c r="A31" s="24" t="s">
        <v>151</v>
      </c>
      <c r="B31" s="24" t="s">
        <v>152</v>
      </c>
      <c r="C31" s="29">
        <f t="shared" si="0"/>
        <v>3</v>
      </c>
      <c r="D31" s="29"/>
      <c r="E31" s="29">
        <v>3</v>
      </c>
    </row>
    <row r="32" spans="1:5" ht="27.95" customHeight="1">
      <c r="A32" s="24" t="s">
        <v>153</v>
      </c>
      <c r="B32" s="24" t="s">
        <v>154</v>
      </c>
      <c r="C32" s="29">
        <f t="shared" si="0"/>
        <v>16.62</v>
      </c>
      <c r="D32" s="29"/>
      <c r="E32" s="29">
        <v>16.62</v>
      </c>
    </row>
    <row r="33" spans="1:5" ht="27.95" customHeight="1">
      <c r="A33" s="24" t="s">
        <v>155</v>
      </c>
      <c r="B33" s="24" t="s">
        <v>156</v>
      </c>
      <c r="C33" s="29">
        <f t="shared" si="0"/>
        <v>23.2</v>
      </c>
      <c r="D33" s="29"/>
      <c r="E33" s="29">
        <v>23.2</v>
      </c>
    </row>
    <row r="34" spans="1:5" ht="27.95" customHeight="1">
      <c r="A34" s="24" t="s">
        <v>157</v>
      </c>
      <c r="B34" s="24" t="s">
        <v>158</v>
      </c>
      <c r="C34" s="29">
        <f t="shared" si="0"/>
        <v>14.336</v>
      </c>
      <c r="D34" s="29">
        <v>14.336</v>
      </c>
      <c r="E34" s="29"/>
    </row>
    <row r="35" spans="1:5" ht="27.95" customHeight="1">
      <c r="A35" s="24" t="s">
        <v>159</v>
      </c>
      <c r="B35" s="24" t="s">
        <v>160</v>
      </c>
      <c r="C35" s="29">
        <f t="shared" si="0"/>
        <v>0.93</v>
      </c>
      <c r="D35" s="29">
        <v>0.93</v>
      </c>
      <c r="E35" s="29"/>
    </row>
    <row r="36" spans="1:5" ht="27.95" customHeight="1">
      <c r="A36" s="24" t="s">
        <v>161</v>
      </c>
      <c r="B36" s="24" t="s">
        <v>162</v>
      </c>
      <c r="C36" s="29">
        <f t="shared" si="0"/>
        <v>1.4</v>
      </c>
      <c r="D36" s="29">
        <v>1.4</v>
      </c>
      <c r="E36" s="29"/>
    </row>
    <row r="37" spans="1:5" ht="27.95" customHeight="1">
      <c r="A37" s="24" t="s">
        <v>163</v>
      </c>
      <c r="B37" s="24" t="s">
        <v>164</v>
      </c>
      <c r="C37" s="29">
        <f t="shared" si="0"/>
        <v>3.5999999999999997E-2</v>
      </c>
      <c r="D37" s="29">
        <v>3.5999999999999997E-2</v>
      </c>
      <c r="E37" s="29"/>
    </row>
    <row r="38" spans="1:5" ht="27.95" customHeight="1">
      <c r="A38" s="24" t="s">
        <v>165</v>
      </c>
      <c r="B38" s="24" t="s">
        <v>166</v>
      </c>
      <c r="C38" s="29">
        <f t="shared" si="0"/>
        <v>11.97</v>
      </c>
      <c r="D38" s="29">
        <v>11.97</v>
      </c>
      <c r="E38" s="29"/>
    </row>
  </sheetData>
  <mergeCells count="4">
    <mergeCell ref="A2:E2"/>
    <mergeCell ref="A4:B4"/>
    <mergeCell ref="C4:E4"/>
    <mergeCell ref="A6:B6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A7" sqref="A7:F7"/>
    </sheetView>
  </sheetViews>
  <sheetFormatPr defaultColWidth="9" defaultRowHeight="13.5"/>
  <cols>
    <col min="1" max="1" width="10.75" customWidth="1"/>
    <col min="2" max="2" width="12.125" customWidth="1"/>
    <col min="3" max="3" width="14.75" customWidth="1"/>
    <col min="4" max="4" width="15" customWidth="1"/>
    <col min="5" max="5" width="16" customWidth="1"/>
    <col min="6" max="6" width="18" customWidth="1"/>
  </cols>
  <sheetData>
    <row r="1" spans="1:6" ht="20.25">
      <c r="A1" s="1" t="s">
        <v>167</v>
      </c>
    </row>
    <row r="2" spans="1:6" ht="25.5">
      <c r="A2" s="40" t="s">
        <v>168</v>
      </c>
      <c r="B2" s="40"/>
      <c r="C2" s="40"/>
      <c r="D2" s="40"/>
      <c r="E2" s="40"/>
      <c r="F2" s="40"/>
    </row>
    <row r="3" spans="1:6">
      <c r="F3" t="s">
        <v>4</v>
      </c>
    </row>
    <row r="4" spans="1:6" s="16" customFormat="1" ht="27.95" customHeight="1">
      <c r="A4" s="41" t="s">
        <v>29</v>
      </c>
      <c r="B4" s="43"/>
      <c r="C4" s="43"/>
      <c r="D4" s="43"/>
      <c r="E4" s="43"/>
      <c r="F4" s="42"/>
    </row>
    <row r="5" spans="1:6" s="16" customFormat="1" ht="27.95" customHeight="1">
      <c r="A5" s="51" t="s">
        <v>9</v>
      </c>
      <c r="B5" s="52" t="s">
        <v>169</v>
      </c>
      <c r="C5" s="41" t="s">
        <v>170</v>
      </c>
      <c r="D5" s="43"/>
      <c r="E5" s="42"/>
      <c r="F5" s="52" t="s">
        <v>171</v>
      </c>
    </row>
    <row r="6" spans="1:6" s="16" customFormat="1" ht="27.95" customHeight="1">
      <c r="A6" s="51"/>
      <c r="B6" s="53"/>
      <c r="C6" s="17" t="s">
        <v>32</v>
      </c>
      <c r="D6" s="17" t="s">
        <v>172</v>
      </c>
      <c r="E6" s="17" t="s">
        <v>173</v>
      </c>
      <c r="F6" s="53"/>
    </row>
    <row r="7" spans="1:6" ht="27.95" customHeight="1">
      <c r="A7" s="19">
        <f>B7+C7+F7</f>
        <v>25.36</v>
      </c>
      <c r="B7" s="19">
        <v>0</v>
      </c>
      <c r="C7" s="19">
        <f>E7+D7</f>
        <v>10.86</v>
      </c>
      <c r="D7" s="19">
        <v>0</v>
      </c>
      <c r="E7" s="19">
        <v>10.86</v>
      </c>
      <c r="F7" s="19">
        <v>14.5</v>
      </c>
    </row>
  </sheetData>
  <mergeCells count="6">
    <mergeCell ref="A2:F2"/>
    <mergeCell ref="A4:F4"/>
    <mergeCell ref="C5:E5"/>
    <mergeCell ref="A5:A6"/>
    <mergeCell ref="B5:B6"/>
    <mergeCell ref="F5:F6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7"/>
  <sheetViews>
    <sheetView workbookViewId="0"/>
  </sheetViews>
  <sheetFormatPr defaultColWidth="9" defaultRowHeight="13.5"/>
  <cols>
    <col min="1" max="1" width="15.5" customWidth="1"/>
    <col min="2" max="2" width="29.875" customWidth="1"/>
    <col min="3" max="3" width="12.125" customWidth="1"/>
    <col min="4" max="4" width="11.25" customWidth="1"/>
    <col min="5" max="5" width="14.875" customWidth="1"/>
  </cols>
  <sheetData>
    <row r="1" spans="1:5" ht="20.25">
      <c r="A1" s="1" t="s">
        <v>174</v>
      </c>
    </row>
    <row r="2" spans="1:5" ht="25.5">
      <c r="A2" s="40" t="s">
        <v>175</v>
      </c>
      <c r="B2" s="40"/>
      <c r="C2" s="40"/>
      <c r="D2" s="40"/>
      <c r="E2" s="40"/>
    </row>
    <row r="3" spans="1:5">
      <c r="E3" t="s">
        <v>4</v>
      </c>
    </row>
    <row r="4" spans="1:5" s="16" customFormat="1" ht="27.95" customHeight="1">
      <c r="A4" s="56" t="s">
        <v>30</v>
      </c>
      <c r="B4" s="56" t="s">
        <v>31</v>
      </c>
      <c r="C4" s="44" t="s">
        <v>176</v>
      </c>
      <c r="D4" s="46"/>
      <c r="E4" s="45"/>
    </row>
    <row r="5" spans="1:5" s="16" customFormat="1" ht="27.95" customHeight="1">
      <c r="A5" s="57"/>
      <c r="B5" s="57"/>
      <c r="C5" s="27" t="s">
        <v>32</v>
      </c>
      <c r="D5" s="27" t="s">
        <v>33</v>
      </c>
      <c r="E5" s="27" t="s">
        <v>34</v>
      </c>
    </row>
    <row r="6" spans="1:5" ht="27.95" customHeight="1">
      <c r="A6" s="54" t="s">
        <v>9</v>
      </c>
      <c r="B6" s="55"/>
      <c r="C6" s="28"/>
      <c r="D6" s="28"/>
      <c r="E6" s="28"/>
    </row>
    <row r="7" spans="1:5" ht="27.95" customHeight="1">
      <c r="A7" s="28"/>
      <c r="B7" s="28"/>
      <c r="C7" s="28"/>
      <c r="D7" s="28"/>
      <c r="E7" s="28"/>
    </row>
    <row r="8" spans="1:5" ht="27.95" customHeight="1">
      <c r="A8" s="28"/>
      <c r="B8" s="28"/>
      <c r="C8" s="28"/>
      <c r="D8" s="28"/>
      <c r="E8" s="28"/>
    </row>
    <row r="9" spans="1:5" ht="27.95" customHeight="1">
      <c r="A9" s="28"/>
      <c r="B9" s="28"/>
      <c r="C9" s="28"/>
      <c r="D9" s="28"/>
      <c r="E9" s="28"/>
    </row>
    <row r="10" spans="1:5" ht="27.95" customHeight="1">
      <c r="A10" s="28"/>
      <c r="B10" s="28"/>
      <c r="C10" s="28"/>
      <c r="D10" s="28"/>
      <c r="E10" s="28"/>
    </row>
    <row r="11" spans="1:5" ht="27.95" customHeight="1">
      <c r="A11" s="28"/>
      <c r="B11" s="28"/>
      <c r="C11" s="28"/>
      <c r="D11" s="28"/>
      <c r="E11" s="28"/>
    </row>
    <row r="12" spans="1:5" ht="27.95" customHeight="1">
      <c r="A12" s="28"/>
      <c r="B12" s="28"/>
      <c r="C12" s="28"/>
      <c r="D12" s="28"/>
      <c r="E12" s="28"/>
    </row>
    <row r="13" spans="1:5" ht="27.95" customHeight="1">
      <c r="A13" s="28"/>
      <c r="B13" s="28"/>
      <c r="C13" s="28"/>
      <c r="D13" s="28"/>
      <c r="E13" s="28"/>
    </row>
    <row r="14" spans="1:5" ht="27.95" customHeight="1">
      <c r="A14" s="28"/>
      <c r="B14" s="28"/>
      <c r="C14" s="28"/>
      <c r="D14" s="28"/>
      <c r="E14" s="28"/>
    </row>
    <row r="15" spans="1:5" ht="27.95" customHeight="1">
      <c r="A15" s="28"/>
      <c r="B15" s="28"/>
      <c r="C15" s="28"/>
      <c r="D15" s="28"/>
      <c r="E15" s="28"/>
    </row>
    <row r="16" spans="1:5" ht="27.95" customHeight="1">
      <c r="A16" s="28"/>
      <c r="B16" s="28"/>
      <c r="C16" s="28"/>
      <c r="D16" s="28"/>
      <c r="E16" s="28"/>
    </row>
    <row r="17" spans="1:1">
      <c r="A17" t="s">
        <v>177</v>
      </c>
    </row>
  </sheetData>
  <mergeCells count="5">
    <mergeCell ref="A2:E2"/>
    <mergeCell ref="C4:E4"/>
    <mergeCell ref="A6:B6"/>
    <mergeCell ref="A4:A5"/>
    <mergeCell ref="B4:B5"/>
  </mergeCells>
  <phoneticPr fontId="23" type="noConversion"/>
  <pageMargins left="0.69930555555555596" right="0.69930555555555596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H4" sqref="H4"/>
    </sheetView>
  </sheetViews>
  <sheetFormatPr defaultColWidth="9" defaultRowHeight="13.5"/>
  <cols>
    <col min="1" max="1" width="29.25" customWidth="1"/>
    <col min="2" max="2" width="13.375" customWidth="1"/>
    <col min="3" max="3" width="26.625" customWidth="1"/>
    <col min="4" max="4" width="11.25" customWidth="1"/>
  </cols>
  <sheetData>
    <row r="1" spans="1:4" ht="20.25">
      <c r="A1" s="1" t="s">
        <v>178</v>
      </c>
    </row>
    <row r="2" spans="1:4" ht="25.5">
      <c r="A2" s="40" t="s">
        <v>179</v>
      </c>
      <c r="B2" s="40"/>
      <c r="C2" s="40"/>
      <c r="D2" s="40"/>
    </row>
    <row r="3" spans="1:4">
      <c r="D3" t="s">
        <v>4</v>
      </c>
    </row>
    <row r="4" spans="1:4" s="26" customFormat="1" ht="27.95" customHeight="1">
      <c r="A4" s="44" t="s">
        <v>5</v>
      </c>
      <c r="B4" s="45"/>
      <c r="C4" s="41" t="s">
        <v>6</v>
      </c>
      <c r="D4" s="42"/>
    </row>
    <row r="5" spans="1:4" s="26" customFormat="1" ht="27.95" customHeight="1">
      <c r="A5" s="27" t="s">
        <v>7</v>
      </c>
      <c r="B5" s="27" t="s">
        <v>8</v>
      </c>
      <c r="C5" s="27" t="s">
        <v>7</v>
      </c>
      <c r="D5" s="27" t="s">
        <v>8</v>
      </c>
    </row>
    <row r="6" spans="1:4" ht="27.95" customHeight="1">
      <c r="A6" s="28" t="s">
        <v>180</v>
      </c>
      <c r="B6" s="29">
        <v>826.86099999999999</v>
      </c>
      <c r="C6" s="24" t="s">
        <v>16</v>
      </c>
      <c r="D6" s="29">
        <v>366.34</v>
      </c>
    </row>
    <row r="7" spans="1:4" ht="27.95" customHeight="1">
      <c r="A7" s="28"/>
      <c r="B7" s="28"/>
      <c r="C7" s="24" t="s">
        <v>17</v>
      </c>
      <c r="D7" s="29">
        <v>34.799999999999997</v>
      </c>
    </row>
    <row r="8" spans="1:4" ht="27.95" customHeight="1">
      <c r="A8" s="28"/>
      <c r="B8" s="28"/>
      <c r="C8" s="24" t="s">
        <v>18</v>
      </c>
      <c r="D8" s="29">
        <v>135.65</v>
      </c>
    </row>
    <row r="9" spans="1:4" ht="27.95" customHeight="1">
      <c r="A9" s="28"/>
      <c r="B9" s="28"/>
      <c r="C9" s="24" t="s">
        <v>19</v>
      </c>
      <c r="D9" s="29">
        <v>23.5</v>
      </c>
    </row>
    <row r="10" spans="1:4" ht="27.95" customHeight="1">
      <c r="A10" s="28"/>
      <c r="B10" s="28"/>
      <c r="C10" s="24" t="s">
        <v>21</v>
      </c>
      <c r="D10" s="29">
        <v>228.15</v>
      </c>
    </row>
    <row r="11" spans="1:4" ht="27.95" customHeight="1">
      <c r="A11" s="28"/>
      <c r="B11" s="28"/>
      <c r="C11" s="24" t="s">
        <v>22</v>
      </c>
      <c r="D11" s="29">
        <v>43.43</v>
      </c>
    </row>
    <row r="12" spans="1:4" s="16" customFormat="1" ht="27.95" customHeight="1">
      <c r="A12" s="30" t="s">
        <v>181</v>
      </c>
      <c r="B12" s="29">
        <v>826.86099999999999</v>
      </c>
      <c r="C12" s="30" t="s">
        <v>182</v>
      </c>
      <c r="D12" s="29">
        <v>831.86</v>
      </c>
    </row>
    <row r="13" spans="1:4" ht="27.95" customHeight="1">
      <c r="A13" s="28" t="s">
        <v>183</v>
      </c>
      <c r="B13" s="29">
        <v>5</v>
      </c>
      <c r="C13" s="28" t="s">
        <v>184</v>
      </c>
      <c r="D13" s="28"/>
    </row>
    <row r="14" spans="1:4" s="16" customFormat="1" ht="27.95" customHeight="1">
      <c r="A14" s="27" t="s">
        <v>24</v>
      </c>
      <c r="B14" s="29">
        <f>SUM(B12:B13)</f>
        <v>831.86099999999999</v>
      </c>
      <c r="C14" s="27" t="s">
        <v>25</v>
      </c>
      <c r="D14" s="29">
        <f>D12</f>
        <v>831.86</v>
      </c>
    </row>
  </sheetData>
  <mergeCells count="3">
    <mergeCell ref="A2:D2"/>
    <mergeCell ref="A4:B4"/>
    <mergeCell ref="C4:D4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0"/>
  <sheetViews>
    <sheetView workbookViewId="0">
      <selection activeCell="G20" sqref="G20"/>
    </sheetView>
  </sheetViews>
  <sheetFormatPr defaultColWidth="9" defaultRowHeight="13.5"/>
  <cols>
    <col min="1" max="1" width="12.25" customWidth="1"/>
    <col min="2" max="2" width="40.25" customWidth="1"/>
    <col min="3" max="3" width="9.75" customWidth="1"/>
    <col min="5" max="5" width="12.125" customWidth="1"/>
    <col min="6" max="6" width="12.875" customWidth="1"/>
    <col min="8" max="8" width="7.625" customWidth="1"/>
    <col min="9" max="9" width="8.125" customWidth="1"/>
    <col min="10" max="10" width="6.875" customWidth="1"/>
    <col min="11" max="11" width="6.375" customWidth="1"/>
    <col min="12" max="12" width="9.625" customWidth="1"/>
  </cols>
  <sheetData>
    <row r="1" spans="1:12" ht="20.25">
      <c r="A1" s="1" t="s">
        <v>185</v>
      </c>
    </row>
    <row r="2" spans="1:12" ht="25.5">
      <c r="A2" s="40" t="s">
        <v>186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>
      <c r="K3" s="58" t="s">
        <v>4</v>
      </c>
      <c r="L3" s="58"/>
    </row>
    <row r="4" spans="1:12" s="16" customFormat="1" ht="27.95" customHeight="1">
      <c r="A4" s="41" t="s">
        <v>187</v>
      </c>
      <c r="B4" s="42"/>
      <c r="C4" s="52" t="s">
        <v>9</v>
      </c>
      <c r="D4" s="52" t="s">
        <v>183</v>
      </c>
      <c r="E4" s="52" t="s">
        <v>180</v>
      </c>
      <c r="F4" s="52" t="s">
        <v>188</v>
      </c>
      <c r="G4" s="52" t="s">
        <v>189</v>
      </c>
      <c r="H4" s="41" t="s">
        <v>190</v>
      </c>
      <c r="I4" s="42"/>
      <c r="J4" s="52" t="s">
        <v>191</v>
      </c>
      <c r="K4" s="52" t="s">
        <v>192</v>
      </c>
      <c r="L4" s="52" t="s">
        <v>193</v>
      </c>
    </row>
    <row r="5" spans="1:12" s="16" customFormat="1" ht="57" customHeight="1">
      <c r="A5" s="17" t="s">
        <v>30</v>
      </c>
      <c r="B5" s="17" t="s">
        <v>31</v>
      </c>
      <c r="C5" s="53"/>
      <c r="D5" s="53"/>
      <c r="E5" s="53"/>
      <c r="F5" s="53"/>
      <c r="G5" s="53"/>
      <c r="H5" s="17" t="s">
        <v>194</v>
      </c>
      <c r="I5" s="17" t="s">
        <v>195</v>
      </c>
      <c r="J5" s="53"/>
      <c r="K5" s="53"/>
      <c r="L5" s="53"/>
    </row>
    <row r="6" spans="1:12" ht="27.95" customHeight="1">
      <c r="A6" s="59" t="s">
        <v>9</v>
      </c>
      <c r="B6" s="59"/>
      <c r="C6" s="18">
        <f t="shared" ref="C6:C40" si="0">D6+F6+E6+G6+H6+I6+J6+K6+L6</f>
        <v>831.86099999999999</v>
      </c>
      <c r="D6" s="19">
        <v>5</v>
      </c>
      <c r="E6" s="18">
        <v>826.86099999999999</v>
      </c>
      <c r="F6" s="23"/>
      <c r="G6" s="23"/>
      <c r="H6" s="23"/>
      <c r="I6" s="23"/>
      <c r="J6" s="23"/>
      <c r="K6" s="23"/>
      <c r="L6" s="23"/>
    </row>
    <row r="7" spans="1:12" ht="27.95" customHeight="1">
      <c r="A7" s="24" t="s">
        <v>35</v>
      </c>
      <c r="B7" s="24" t="s">
        <v>16</v>
      </c>
      <c r="C7" s="18">
        <f t="shared" si="0"/>
        <v>366.3383</v>
      </c>
      <c r="D7" s="19">
        <v>5</v>
      </c>
      <c r="E7" s="18">
        <v>361.3383</v>
      </c>
      <c r="F7" s="23"/>
      <c r="G7" s="23"/>
      <c r="H7" s="23"/>
      <c r="I7" s="23"/>
      <c r="J7" s="23"/>
      <c r="K7" s="23"/>
      <c r="L7" s="23"/>
    </row>
    <row r="8" spans="1:12" ht="27.95" customHeight="1">
      <c r="A8" s="24" t="s">
        <v>36</v>
      </c>
      <c r="B8" s="24" t="s">
        <v>37</v>
      </c>
      <c r="C8" s="18">
        <f t="shared" si="0"/>
        <v>4.2350000000000003</v>
      </c>
      <c r="D8" s="19"/>
      <c r="E8" s="18">
        <v>4.2350000000000003</v>
      </c>
      <c r="F8" s="23"/>
      <c r="G8" s="23"/>
      <c r="H8" s="23"/>
      <c r="I8" s="23"/>
      <c r="J8" s="23"/>
      <c r="K8" s="23"/>
      <c r="L8" s="23"/>
    </row>
    <row r="9" spans="1:12" ht="27.95" customHeight="1">
      <c r="A9" s="24" t="s">
        <v>38</v>
      </c>
      <c r="B9" s="24" t="s">
        <v>39</v>
      </c>
      <c r="C9" s="18">
        <f t="shared" si="0"/>
        <v>2.2349999999999999</v>
      </c>
      <c r="D9" s="19"/>
      <c r="E9" s="18">
        <v>2.2349999999999999</v>
      </c>
      <c r="F9" s="23"/>
      <c r="G9" s="23"/>
      <c r="H9" s="23"/>
      <c r="I9" s="23"/>
      <c r="J9" s="23"/>
      <c r="K9" s="23"/>
      <c r="L9" s="23"/>
    </row>
    <row r="10" spans="1:12" ht="27.95" customHeight="1">
      <c r="A10" s="24" t="s">
        <v>40</v>
      </c>
      <c r="B10" s="24" t="s">
        <v>41</v>
      </c>
      <c r="C10" s="18">
        <f t="shared" si="0"/>
        <v>2</v>
      </c>
      <c r="D10" s="19"/>
      <c r="E10" s="18">
        <v>2</v>
      </c>
      <c r="F10" s="23"/>
      <c r="G10" s="23"/>
      <c r="H10" s="23"/>
      <c r="I10" s="23"/>
      <c r="J10" s="23"/>
      <c r="K10" s="23"/>
      <c r="L10" s="23"/>
    </row>
    <row r="11" spans="1:12" ht="27.95" customHeight="1">
      <c r="A11" s="24" t="s">
        <v>42</v>
      </c>
      <c r="B11" s="24" t="s">
        <v>43</v>
      </c>
      <c r="C11" s="18">
        <f t="shared" si="0"/>
        <v>362.10329999999999</v>
      </c>
      <c r="D11" s="19">
        <v>5</v>
      </c>
      <c r="E11" s="18">
        <v>357.10329999999999</v>
      </c>
      <c r="F11" s="23"/>
      <c r="G11" s="23"/>
      <c r="H11" s="23"/>
      <c r="I11" s="23"/>
      <c r="J11" s="23"/>
      <c r="K11" s="23"/>
      <c r="L11" s="23"/>
    </row>
    <row r="12" spans="1:12" ht="27.95" customHeight="1">
      <c r="A12" s="24" t="s">
        <v>44</v>
      </c>
      <c r="B12" s="24" t="s">
        <v>45</v>
      </c>
      <c r="C12" s="18">
        <f t="shared" si="0"/>
        <v>331.09949999999998</v>
      </c>
      <c r="D12" s="19"/>
      <c r="E12" s="18">
        <v>331.09949999999998</v>
      </c>
      <c r="F12" s="23"/>
      <c r="G12" s="23"/>
      <c r="H12" s="23"/>
      <c r="I12" s="23"/>
      <c r="J12" s="23"/>
      <c r="K12" s="23"/>
      <c r="L12" s="23"/>
    </row>
    <row r="13" spans="1:12" ht="27.95" customHeight="1">
      <c r="A13" s="24" t="s">
        <v>46</v>
      </c>
      <c r="B13" s="24" t="s">
        <v>47</v>
      </c>
      <c r="C13" s="18">
        <f t="shared" si="0"/>
        <v>15.417400000000001</v>
      </c>
      <c r="D13" s="19">
        <v>5</v>
      </c>
      <c r="E13" s="18">
        <v>10.417400000000001</v>
      </c>
      <c r="F13" s="23"/>
      <c r="G13" s="23"/>
      <c r="H13" s="23"/>
      <c r="I13" s="23"/>
      <c r="J13" s="23"/>
      <c r="K13" s="23"/>
      <c r="L13" s="23"/>
    </row>
    <row r="14" spans="1:12" ht="27.95" customHeight="1">
      <c r="A14" s="24" t="s">
        <v>48</v>
      </c>
      <c r="B14" s="24" t="s">
        <v>49</v>
      </c>
      <c r="C14" s="18">
        <f t="shared" si="0"/>
        <v>15.586399999999999</v>
      </c>
      <c r="D14" s="19"/>
      <c r="E14" s="18">
        <v>15.586399999999999</v>
      </c>
      <c r="F14" s="23"/>
      <c r="G14" s="23"/>
      <c r="H14" s="23"/>
      <c r="I14" s="23"/>
      <c r="J14" s="23"/>
      <c r="K14" s="23"/>
      <c r="L14" s="23"/>
    </row>
    <row r="15" spans="1:12" ht="27.95" customHeight="1">
      <c r="A15" s="24" t="s">
        <v>50</v>
      </c>
      <c r="B15" s="24" t="s">
        <v>17</v>
      </c>
      <c r="C15" s="18">
        <f t="shared" si="0"/>
        <v>34.796599999999998</v>
      </c>
      <c r="D15" s="19"/>
      <c r="E15" s="18">
        <v>34.796599999999998</v>
      </c>
      <c r="F15" s="25"/>
      <c r="G15" s="25"/>
      <c r="H15" s="25"/>
      <c r="I15" s="25"/>
      <c r="J15" s="25"/>
      <c r="K15" s="25"/>
      <c r="L15" s="25"/>
    </row>
    <row r="16" spans="1:12" ht="27.95" customHeight="1">
      <c r="A16" s="24" t="s">
        <v>51</v>
      </c>
      <c r="B16" s="24" t="s">
        <v>52</v>
      </c>
      <c r="C16" s="18">
        <f t="shared" si="0"/>
        <v>34.796599999999998</v>
      </c>
      <c r="D16" s="19"/>
      <c r="E16" s="18">
        <v>34.796599999999998</v>
      </c>
      <c r="F16" s="25"/>
      <c r="G16" s="25"/>
      <c r="H16" s="25"/>
      <c r="I16" s="25"/>
      <c r="J16" s="25"/>
      <c r="K16" s="25"/>
      <c r="L16" s="25"/>
    </row>
    <row r="17" spans="1:12" ht="27.95" customHeight="1">
      <c r="A17" s="24" t="s">
        <v>53</v>
      </c>
      <c r="B17" s="24" t="s">
        <v>54</v>
      </c>
      <c r="C17" s="18">
        <f t="shared" si="0"/>
        <v>34.796599999999998</v>
      </c>
      <c r="D17" s="19"/>
      <c r="E17" s="18">
        <v>34.796599999999998</v>
      </c>
      <c r="F17" s="25"/>
      <c r="G17" s="25"/>
      <c r="H17" s="25"/>
      <c r="I17" s="25"/>
      <c r="J17" s="25"/>
      <c r="K17" s="25"/>
      <c r="L17" s="25"/>
    </row>
    <row r="18" spans="1:12" ht="27.95" customHeight="1">
      <c r="A18" s="24" t="s">
        <v>55</v>
      </c>
      <c r="B18" s="24" t="s">
        <v>18</v>
      </c>
      <c r="C18" s="18">
        <f t="shared" si="0"/>
        <v>135.64500000000001</v>
      </c>
      <c r="D18" s="19"/>
      <c r="E18" s="18">
        <v>135.64500000000001</v>
      </c>
      <c r="F18" s="25"/>
      <c r="G18" s="25"/>
      <c r="H18" s="25"/>
      <c r="I18" s="25"/>
      <c r="J18" s="25"/>
      <c r="K18" s="25"/>
      <c r="L18" s="25"/>
    </row>
    <row r="19" spans="1:12" ht="27.95" customHeight="1">
      <c r="A19" s="24" t="s">
        <v>56</v>
      </c>
      <c r="B19" s="24" t="s">
        <v>57</v>
      </c>
      <c r="C19" s="18">
        <f t="shared" si="0"/>
        <v>33.984200000000001</v>
      </c>
      <c r="D19" s="19"/>
      <c r="E19" s="18">
        <v>33.984200000000001</v>
      </c>
      <c r="F19" s="25"/>
      <c r="G19" s="25"/>
      <c r="H19" s="25"/>
      <c r="I19" s="25"/>
      <c r="J19" s="25"/>
      <c r="K19" s="25"/>
      <c r="L19" s="25"/>
    </row>
    <row r="20" spans="1:12" ht="27.95" customHeight="1">
      <c r="A20" s="24" t="s">
        <v>58</v>
      </c>
      <c r="B20" s="24" t="s">
        <v>59</v>
      </c>
      <c r="C20" s="18">
        <f t="shared" si="0"/>
        <v>33.984200000000001</v>
      </c>
      <c r="D20" s="19"/>
      <c r="E20" s="18">
        <v>33.984200000000001</v>
      </c>
      <c r="F20" s="25"/>
      <c r="G20" s="25"/>
      <c r="H20" s="25"/>
      <c r="I20" s="25"/>
      <c r="J20" s="25"/>
      <c r="K20" s="25"/>
      <c r="L20" s="25"/>
    </row>
    <row r="21" spans="1:12" ht="27.95" customHeight="1">
      <c r="A21" s="24" t="s">
        <v>60</v>
      </c>
      <c r="B21" s="24" t="s">
        <v>61</v>
      </c>
      <c r="C21" s="18">
        <f t="shared" si="0"/>
        <v>68.366399999999999</v>
      </c>
      <c r="D21" s="19"/>
      <c r="E21" s="18">
        <v>68.366399999999999</v>
      </c>
      <c r="F21" s="25"/>
      <c r="G21" s="25"/>
      <c r="H21" s="25"/>
      <c r="I21" s="25"/>
      <c r="J21" s="25"/>
      <c r="K21" s="25"/>
      <c r="L21" s="25"/>
    </row>
    <row r="22" spans="1:12" ht="27.95" customHeight="1">
      <c r="A22" s="24" t="s">
        <v>62</v>
      </c>
      <c r="B22" s="24" t="s">
        <v>63</v>
      </c>
      <c r="C22" s="18">
        <f t="shared" si="0"/>
        <v>37.597200000000001</v>
      </c>
      <c r="D22" s="19"/>
      <c r="E22" s="18">
        <v>37.597200000000001</v>
      </c>
      <c r="F22" s="25"/>
      <c r="G22" s="25"/>
      <c r="H22" s="25"/>
      <c r="I22" s="25"/>
      <c r="J22" s="25"/>
      <c r="K22" s="25"/>
      <c r="L22" s="25"/>
    </row>
    <row r="23" spans="1:12" ht="27.95" customHeight="1">
      <c r="A23" s="24" t="s">
        <v>64</v>
      </c>
      <c r="B23" s="24" t="s">
        <v>65</v>
      </c>
      <c r="C23" s="18">
        <f t="shared" si="0"/>
        <v>18.799199999999999</v>
      </c>
      <c r="D23" s="19"/>
      <c r="E23" s="18">
        <v>18.799199999999999</v>
      </c>
      <c r="F23" s="25"/>
      <c r="G23" s="25"/>
      <c r="H23" s="25"/>
      <c r="I23" s="25"/>
      <c r="J23" s="25"/>
      <c r="K23" s="25"/>
      <c r="L23" s="25"/>
    </row>
    <row r="24" spans="1:12" ht="27.95" customHeight="1">
      <c r="A24" s="24" t="s">
        <v>66</v>
      </c>
      <c r="B24" s="24" t="s">
        <v>67</v>
      </c>
      <c r="C24" s="18">
        <f t="shared" si="0"/>
        <v>11.97</v>
      </c>
      <c r="D24" s="19"/>
      <c r="E24" s="18">
        <v>11.97</v>
      </c>
      <c r="F24" s="25"/>
      <c r="G24" s="25"/>
      <c r="H24" s="25"/>
      <c r="I24" s="25"/>
      <c r="J24" s="25"/>
      <c r="K24" s="25"/>
      <c r="L24" s="25"/>
    </row>
    <row r="25" spans="1:12" ht="27.95" customHeight="1">
      <c r="A25" s="24" t="s">
        <v>68</v>
      </c>
      <c r="B25" s="24" t="s">
        <v>69</v>
      </c>
      <c r="C25" s="18">
        <f t="shared" si="0"/>
        <v>32.588799999999999</v>
      </c>
      <c r="D25" s="19"/>
      <c r="E25" s="18">
        <v>32.588799999999999</v>
      </c>
      <c r="F25" s="25"/>
      <c r="G25" s="25"/>
      <c r="H25" s="25"/>
      <c r="I25" s="25"/>
      <c r="J25" s="25"/>
      <c r="K25" s="25"/>
      <c r="L25" s="25"/>
    </row>
    <row r="26" spans="1:12" ht="27.95" customHeight="1">
      <c r="A26" s="24" t="s">
        <v>70</v>
      </c>
      <c r="B26" s="24" t="s">
        <v>71</v>
      </c>
      <c r="C26" s="18">
        <f t="shared" si="0"/>
        <v>32.588799999999999</v>
      </c>
      <c r="D26" s="19"/>
      <c r="E26" s="18">
        <v>32.588799999999999</v>
      </c>
      <c r="F26" s="25"/>
      <c r="G26" s="25"/>
      <c r="H26" s="25"/>
      <c r="I26" s="25"/>
      <c r="J26" s="25"/>
      <c r="K26" s="25"/>
      <c r="L26" s="25"/>
    </row>
    <row r="27" spans="1:12" ht="27.95" customHeight="1">
      <c r="A27" s="24" t="s">
        <v>72</v>
      </c>
      <c r="B27" s="24" t="s">
        <v>73</v>
      </c>
      <c r="C27" s="18">
        <f t="shared" si="0"/>
        <v>0.7056</v>
      </c>
      <c r="D27" s="19"/>
      <c r="E27" s="18">
        <v>0.7056</v>
      </c>
      <c r="F27" s="25"/>
      <c r="G27" s="25"/>
      <c r="H27" s="25"/>
      <c r="I27" s="25"/>
      <c r="J27" s="25"/>
      <c r="K27" s="25"/>
      <c r="L27" s="25"/>
    </row>
    <row r="28" spans="1:12" ht="27.95" customHeight="1">
      <c r="A28" s="24" t="s">
        <v>74</v>
      </c>
      <c r="B28" s="24" t="s">
        <v>75</v>
      </c>
      <c r="C28" s="18">
        <f t="shared" si="0"/>
        <v>0.7056</v>
      </c>
      <c r="D28" s="19"/>
      <c r="E28" s="18">
        <v>0.7056</v>
      </c>
      <c r="F28" s="25"/>
      <c r="G28" s="25"/>
      <c r="H28" s="25"/>
      <c r="I28" s="25"/>
      <c r="J28" s="25"/>
      <c r="K28" s="25"/>
      <c r="L28" s="25"/>
    </row>
    <row r="29" spans="1:12" ht="27.95" customHeight="1">
      <c r="A29" s="24" t="s">
        <v>76</v>
      </c>
      <c r="B29" s="24" t="s">
        <v>19</v>
      </c>
      <c r="C29" s="18">
        <f t="shared" si="0"/>
        <v>23.4984</v>
      </c>
      <c r="D29" s="19"/>
      <c r="E29" s="18">
        <v>23.4984</v>
      </c>
      <c r="F29" s="25"/>
      <c r="G29" s="25"/>
      <c r="H29" s="25"/>
      <c r="I29" s="25"/>
      <c r="J29" s="25"/>
      <c r="K29" s="25"/>
      <c r="L29" s="25"/>
    </row>
    <row r="30" spans="1:12" ht="27.95" customHeight="1">
      <c r="A30" s="24" t="s">
        <v>77</v>
      </c>
      <c r="B30" s="24" t="s">
        <v>78</v>
      </c>
      <c r="C30" s="18">
        <f t="shared" si="0"/>
        <v>23.4984</v>
      </c>
      <c r="D30" s="19"/>
      <c r="E30" s="18">
        <v>23.4984</v>
      </c>
      <c r="F30" s="25"/>
      <c r="G30" s="25"/>
      <c r="H30" s="25"/>
      <c r="I30" s="25"/>
      <c r="J30" s="25"/>
      <c r="K30" s="25"/>
      <c r="L30" s="25"/>
    </row>
    <row r="31" spans="1:12" ht="27.95" customHeight="1">
      <c r="A31" s="24" t="s">
        <v>79</v>
      </c>
      <c r="B31" s="24" t="s">
        <v>80</v>
      </c>
      <c r="C31" s="18">
        <f t="shared" si="0"/>
        <v>14.064</v>
      </c>
      <c r="D31" s="19"/>
      <c r="E31" s="18">
        <v>14.064</v>
      </c>
      <c r="F31" s="25"/>
      <c r="G31" s="25"/>
      <c r="H31" s="25"/>
      <c r="I31" s="25"/>
      <c r="J31" s="25"/>
      <c r="K31" s="25"/>
      <c r="L31" s="25"/>
    </row>
    <row r="32" spans="1:12" ht="27.95" customHeight="1">
      <c r="A32" s="24" t="s">
        <v>81</v>
      </c>
      <c r="B32" s="24" t="s">
        <v>82</v>
      </c>
      <c r="C32" s="18">
        <f t="shared" si="0"/>
        <v>9.4344000000000001</v>
      </c>
      <c r="D32" s="19"/>
      <c r="E32" s="18">
        <v>9.4344000000000001</v>
      </c>
      <c r="F32" s="25"/>
      <c r="G32" s="25"/>
      <c r="H32" s="25"/>
      <c r="I32" s="25"/>
      <c r="J32" s="25"/>
      <c r="K32" s="25"/>
      <c r="L32" s="25"/>
    </row>
    <row r="33" spans="1:12" ht="27.95" customHeight="1">
      <c r="A33" s="24" t="s">
        <v>83</v>
      </c>
      <c r="B33" s="24" t="s">
        <v>21</v>
      </c>
      <c r="C33" s="18">
        <f t="shared" si="0"/>
        <v>228.15110000000001</v>
      </c>
      <c r="D33" s="19"/>
      <c r="E33" s="18">
        <v>228.15110000000001</v>
      </c>
      <c r="F33" s="25"/>
      <c r="G33" s="25"/>
      <c r="H33" s="25"/>
      <c r="I33" s="25"/>
      <c r="J33" s="25"/>
      <c r="K33" s="25"/>
      <c r="L33" s="25"/>
    </row>
    <row r="34" spans="1:12" ht="27.95" customHeight="1">
      <c r="A34" s="24" t="s">
        <v>84</v>
      </c>
      <c r="B34" s="24" t="s">
        <v>85</v>
      </c>
      <c r="C34" s="18">
        <f t="shared" si="0"/>
        <v>98.289000000000001</v>
      </c>
      <c r="D34" s="19"/>
      <c r="E34" s="18">
        <v>98.289000000000001</v>
      </c>
      <c r="F34" s="25"/>
      <c r="G34" s="25"/>
      <c r="H34" s="25"/>
      <c r="I34" s="25"/>
      <c r="J34" s="25"/>
      <c r="K34" s="25"/>
      <c r="L34" s="25"/>
    </row>
    <row r="35" spans="1:12" ht="27.95" customHeight="1">
      <c r="A35" s="24" t="s">
        <v>86</v>
      </c>
      <c r="B35" s="24" t="s">
        <v>87</v>
      </c>
      <c r="C35" s="18">
        <f t="shared" si="0"/>
        <v>98.289000000000001</v>
      </c>
      <c r="D35" s="19"/>
      <c r="E35" s="18">
        <v>98.289000000000001</v>
      </c>
      <c r="F35" s="25"/>
      <c r="G35" s="25"/>
      <c r="H35" s="25"/>
      <c r="I35" s="25"/>
      <c r="J35" s="25"/>
      <c r="K35" s="25"/>
      <c r="L35" s="25"/>
    </row>
    <row r="36" spans="1:12" ht="27.95" customHeight="1">
      <c r="A36" s="24" t="s">
        <v>88</v>
      </c>
      <c r="B36" s="24" t="s">
        <v>89</v>
      </c>
      <c r="C36" s="18">
        <f t="shared" si="0"/>
        <v>129.8621</v>
      </c>
      <c r="D36" s="19"/>
      <c r="E36" s="18">
        <v>129.8621</v>
      </c>
      <c r="F36" s="25"/>
      <c r="G36" s="25"/>
      <c r="H36" s="25"/>
      <c r="I36" s="25"/>
      <c r="J36" s="25"/>
      <c r="K36" s="25"/>
      <c r="L36" s="25"/>
    </row>
    <row r="37" spans="1:12" ht="27.95" customHeight="1">
      <c r="A37" s="24" t="s">
        <v>90</v>
      </c>
      <c r="B37" s="24" t="s">
        <v>91</v>
      </c>
      <c r="C37" s="18">
        <f t="shared" si="0"/>
        <v>129.8621</v>
      </c>
      <c r="D37" s="19"/>
      <c r="E37" s="18">
        <v>129.8621</v>
      </c>
      <c r="F37" s="25"/>
      <c r="G37" s="25"/>
      <c r="H37" s="25"/>
      <c r="I37" s="25"/>
      <c r="J37" s="25"/>
      <c r="K37" s="25"/>
      <c r="L37" s="25"/>
    </row>
    <row r="38" spans="1:12" ht="27.95" customHeight="1">
      <c r="A38" s="24" t="s">
        <v>92</v>
      </c>
      <c r="B38" s="24" t="s">
        <v>22</v>
      </c>
      <c r="C38" s="18">
        <f t="shared" si="0"/>
        <v>43.431600000000003</v>
      </c>
      <c r="D38" s="19"/>
      <c r="E38" s="18">
        <v>43.431600000000003</v>
      </c>
      <c r="F38" s="25"/>
      <c r="G38" s="25"/>
      <c r="H38" s="25"/>
      <c r="I38" s="25"/>
      <c r="J38" s="25"/>
      <c r="K38" s="25"/>
      <c r="L38" s="25"/>
    </row>
    <row r="39" spans="1:12" ht="27.95" customHeight="1">
      <c r="A39" s="24" t="s">
        <v>93</v>
      </c>
      <c r="B39" s="24" t="s">
        <v>94</v>
      </c>
      <c r="C39" s="18">
        <f t="shared" si="0"/>
        <v>43.431600000000003</v>
      </c>
      <c r="D39" s="19"/>
      <c r="E39" s="18">
        <v>43.431600000000003</v>
      </c>
      <c r="F39" s="25"/>
      <c r="G39" s="25"/>
      <c r="H39" s="25"/>
      <c r="I39" s="25"/>
      <c r="J39" s="25"/>
      <c r="K39" s="25"/>
      <c r="L39" s="25"/>
    </row>
    <row r="40" spans="1:12" ht="27.95" customHeight="1">
      <c r="A40" s="24" t="s">
        <v>95</v>
      </c>
      <c r="B40" s="24" t="s">
        <v>96</v>
      </c>
      <c r="C40" s="18">
        <f t="shared" si="0"/>
        <v>43.431600000000003</v>
      </c>
      <c r="D40" s="19"/>
      <c r="E40" s="18">
        <v>43.431600000000003</v>
      </c>
      <c r="F40" s="25"/>
      <c r="G40" s="25"/>
      <c r="H40" s="25"/>
      <c r="I40" s="25"/>
      <c r="J40" s="25"/>
      <c r="K40" s="25"/>
      <c r="L40" s="25"/>
    </row>
  </sheetData>
  <mergeCells count="13">
    <mergeCell ref="A2:L2"/>
    <mergeCell ref="K3:L3"/>
    <mergeCell ref="A4:B4"/>
    <mergeCell ref="H4:I4"/>
    <mergeCell ref="A6:B6"/>
    <mergeCell ref="C4:C5"/>
    <mergeCell ref="D4:D5"/>
    <mergeCell ref="E4:E5"/>
    <mergeCell ref="F4:F5"/>
    <mergeCell ref="G4:G5"/>
    <mergeCell ref="J4:J5"/>
    <mergeCell ref="K4:K5"/>
    <mergeCell ref="L4:L5"/>
  </mergeCells>
  <phoneticPr fontId="23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J12" sqref="J12"/>
    </sheetView>
  </sheetViews>
  <sheetFormatPr defaultColWidth="9" defaultRowHeight="13.5"/>
  <cols>
    <col min="1" max="1" width="10.375" customWidth="1"/>
    <col min="2" max="2" width="28.625" customWidth="1"/>
    <col min="3" max="3" width="9.625" customWidth="1"/>
    <col min="6" max="6" width="7.125" customWidth="1"/>
    <col min="8" max="8" width="11.125" customWidth="1"/>
  </cols>
  <sheetData>
    <row r="1" spans="1:8" ht="20.25">
      <c r="A1" s="1" t="s">
        <v>196</v>
      </c>
    </row>
    <row r="2" spans="1:8" ht="25.5">
      <c r="A2" s="40" t="s">
        <v>197</v>
      </c>
      <c r="B2" s="40"/>
      <c r="C2" s="40"/>
      <c r="D2" s="40"/>
      <c r="E2" s="40"/>
      <c r="F2" s="40"/>
      <c r="G2" s="40"/>
      <c r="H2" s="40"/>
    </row>
    <row r="3" spans="1:8">
      <c r="H3" t="s">
        <v>4</v>
      </c>
    </row>
    <row r="4" spans="1:8" s="16" customFormat="1" ht="60.75" customHeight="1">
      <c r="A4" s="17" t="s">
        <v>30</v>
      </c>
      <c r="B4" s="17" t="s">
        <v>31</v>
      </c>
      <c r="C4" s="17" t="s">
        <v>9</v>
      </c>
      <c r="D4" s="17" t="s">
        <v>33</v>
      </c>
      <c r="E4" s="17" t="s">
        <v>34</v>
      </c>
      <c r="F4" s="17" t="s">
        <v>198</v>
      </c>
      <c r="G4" s="17" t="s">
        <v>199</v>
      </c>
      <c r="H4" s="17" t="s">
        <v>200</v>
      </c>
    </row>
    <row r="5" spans="1:8" ht="27.95" customHeight="1">
      <c r="A5" s="47" t="s">
        <v>9</v>
      </c>
      <c r="B5" s="48"/>
      <c r="C5" s="18">
        <f>C6+C14+C17+C28+C32+C37</f>
        <v>831.86099999999999</v>
      </c>
      <c r="D5" s="18">
        <f>D6+D14+D17+D28+D32+D37</f>
        <v>682.34649999999999</v>
      </c>
      <c r="E5" s="18">
        <f>E6+E14+E17+E28+E32+E37</f>
        <v>149.5145</v>
      </c>
      <c r="F5" s="19"/>
      <c r="G5" s="19"/>
      <c r="H5" s="19"/>
    </row>
    <row r="6" spans="1:8" ht="27.95" customHeight="1">
      <c r="A6" s="20" t="s">
        <v>35</v>
      </c>
      <c r="B6" s="20" t="s">
        <v>16</v>
      </c>
      <c r="C6" s="21">
        <f t="shared" ref="C6:C39" si="0">D6+E6+F6+G6+H6</f>
        <v>366.3383</v>
      </c>
      <c r="D6" s="21">
        <v>346.6859</v>
      </c>
      <c r="E6" s="21">
        <v>19.6524</v>
      </c>
      <c r="F6" s="22"/>
      <c r="G6" s="22"/>
      <c r="H6" s="22"/>
    </row>
    <row r="7" spans="1:8" ht="27.95" customHeight="1">
      <c r="A7" s="20" t="s">
        <v>36</v>
      </c>
      <c r="B7" s="20" t="s">
        <v>201</v>
      </c>
      <c r="C7" s="21">
        <f t="shared" si="0"/>
        <v>4.2350000000000003</v>
      </c>
      <c r="D7" s="21"/>
      <c r="E7" s="21">
        <v>4.2350000000000003</v>
      </c>
      <c r="F7" s="22"/>
      <c r="G7" s="22"/>
      <c r="H7" s="22"/>
    </row>
    <row r="8" spans="1:8" ht="27.95" customHeight="1">
      <c r="A8" s="20" t="s">
        <v>38</v>
      </c>
      <c r="B8" s="20" t="s">
        <v>202</v>
      </c>
      <c r="C8" s="21">
        <f t="shared" si="0"/>
        <v>2.2349999999999999</v>
      </c>
      <c r="D8" s="21"/>
      <c r="E8" s="21">
        <v>2.2349999999999999</v>
      </c>
      <c r="F8" s="22"/>
      <c r="G8" s="22"/>
      <c r="H8" s="22"/>
    </row>
    <row r="9" spans="1:8" ht="27.95" customHeight="1">
      <c r="A9" s="20" t="s">
        <v>40</v>
      </c>
      <c r="B9" s="20" t="s">
        <v>203</v>
      </c>
      <c r="C9" s="21">
        <f t="shared" si="0"/>
        <v>2</v>
      </c>
      <c r="D9" s="21"/>
      <c r="E9" s="21">
        <v>2</v>
      </c>
      <c r="F9" s="22"/>
      <c r="G9" s="22"/>
      <c r="H9" s="22"/>
    </row>
    <row r="10" spans="1:8" ht="27.95" customHeight="1">
      <c r="A10" s="20" t="s">
        <v>42</v>
      </c>
      <c r="B10" s="20" t="s">
        <v>204</v>
      </c>
      <c r="C10" s="21">
        <f t="shared" si="0"/>
        <v>362.10329999999999</v>
      </c>
      <c r="D10" s="21">
        <v>346.6859</v>
      </c>
      <c r="E10" s="21">
        <v>15.417400000000001</v>
      </c>
      <c r="F10" s="22"/>
      <c r="G10" s="22"/>
      <c r="H10" s="22"/>
    </row>
    <row r="11" spans="1:8" ht="27.95" customHeight="1">
      <c r="A11" s="20" t="s">
        <v>44</v>
      </c>
      <c r="B11" s="20" t="s">
        <v>205</v>
      </c>
      <c r="C11" s="21">
        <f t="shared" si="0"/>
        <v>331.09949999999998</v>
      </c>
      <c r="D11" s="21">
        <v>331.09949999999998</v>
      </c>
      <c r="E11" s="21"/>
      <c r="F11" s="22"/>
      <c r="G11" s="22"/>
      <c r="H11" s="22"/>
    </row>
    <row r="12" spans="1:8" ht="27.95" customHeight="1">
      <c r="A12" s="20" t="s">
        <v>46</v>
      </c>
      <c r="B12" s="20" t="s">
        <v>206</v>
      </c>
      <c r="C12" s="21">
        <f t="shared" si="0"/>
        <v>15.417400000000001</v>
      </c>
      <c r="D12" s="21"/>
      <c r="E12" s="21">
        <v>15.417400000000001</v>
      </c>
      <c r="F12" s="22"/>
      <c r="G12" s="22"/>
      <c r="H12" s="22"/>
    </row>
    <row r="13" spans="1:8" ht="27.95" customHeight="1">
      <c r="A13" s="20" t="s">
        <v>48</v>
      </c>
      <c r="B13" s="20" t="s">
        <v>207</v>
      </c>
      <c r="C13" s="21">
        <f t="shared" si="0"/>
        <v>15.586399999999999</v>
      </c>
      <c r="D13" s="21">
        <v>15.586399999999999</v>
      </c>
      <c r="E13" s="21"/>
      <c r="F13" s="22"/>
      <c r="G13" s="22"/>
      <c r="H13" s="22"/>
    </row>
    <row r="14" spans="1:8" ht="27.95" customHeight="1">
      <c r="A14" s="20" t="s">
        <v>50</v>
      </c>
      <c r="B14" s="20" t="s">
        <v>17</v>
      </c>
      <c r="C14" s="21">
        <f t="shared" si="0"/>
        <v>34.796599999999998</v>
      </c>
      <c r="D14" s="21">
        <v>34.796599999999998</v>
      </c>
      <c r="E14" s="21"/>
      <c r="F14" s="22"/>
      <c r="G14" s="22"/>
      <c r="H14" s="22"/>
    </row>
    <row r="15" spans="1:8" ht="27.95" customHeight="1">
      <c r="A15" s="20" t="s">
        <v>51</v>
      </c>
      <c r="B15" s="20" t="s">
        <v>208</v>
      </c>
      <c r="C15" s="21">
        <f t="shared" si="0"/>
        <v>34.796599999999998</v>
      </c>
      <c r="D15" s="21">
        <v>34.796599999999998</v>
      </c>
      <c r="E15" s="21"/>
      <c r="F15" s="22"/>
      <c r="G15" s="22"/>
      <c r="H15" s="22"/>
    </row>
    <row r="16" spans="1:8" ht="27.95" customHeight="1">
      <c r="A16" s="20" t="s">
        <v>53</v>
      </c>
      <c r="B16" s="20" t="s">
        <v>209</v>
      </c>
      <c r="C16" s="21">
        <f t="shared" si="0"/>
        <v>34.796599999999998</v>
      </c>
      <c r="D16" s="21">
        <v>34.796599999999998</v>
      </c>
      <c r="E16" s="21"/>
      <c r="F16" s="22"/>
      <c r="G16" s="22"/>
      <c r="H16" s="22"/>
    </row>
    <row r="17" spans="1:8" ht="27.95" customHeight="1">
      <c r="A17" s="20" t="s">
        <v>55</v>
      </c>
      <c r="B17" s="20" t="s">
        <v>18</v>
      </c>
      <c r="C17" s="21">
        <f t="shared" si="0"/>
        <v>135.64500000000001</v>
      </c>
      <c r="D17" s="21">
        <v>135.64500000000001</v>
      </c>
      <c r="E17" s="21"/>
      <c r="F17" s="22"/>
      <c r="G17" s="22"/>
      <c r="H17" s="22"/>
    </row>
    <row r="18" spans="1:8" ht="27.95" customHeight="1">
      <c r="A18" s="20" t="s">
        <v>56</v>
      </c>
      <c r="B18" s="20" t="s">
        <v>210</v>
      </c>
      <c r="C18" s="21">
        <f t="shared" si="0"/>
        <v>33.984200000000001</v>
      </c>
      <c r="D18" s="21">
        <v>33.984200000000001</v>
      </c>
      <c r="E18" s="21"/>
      <c r="F18" s="22"/>
      <c r="G18" s="22"/>
      <c r="H18" s="22"/>
    </row>
    <row r="19" spans="1:8" ht="27.95" customHeight="1">
      <c r="A19" s="20" t="s">
        <v>58</v>
      </c>
      <c r="B19" s="20" t="s">
        <v>211</v>
      </c>
      <c r="C19" s="21">
        <f t="shared" si="0"/>
        <v>33.984200000000001</v>
      </c>
      <c r="D19" s="21">
        <v>33.984200000000001</v>
      </c>
      <c r="E19" s="21"/>
      <c r="F19" s="22"/>
      <c r="G19" s="22"/>
      <c r="H19" s="22"/>
    </row>
    <row r="20" spans="1:8" ht="27.95" customHeight="1">
      <c r="A20" s="20" t="s">
        <v>60</v>
      </c>
      <c r="B20" s="20" t="s">
        <v>212</v>
      </c>
      <c r="C20" s="21">
        <f t="shared" si="0"/>
        <v>68.366399999999999</v>
      </c>
      <c r="D20" s="21">
        <v>68.366399999999999</v>
      </c>
      <c r="E20" s="21"/>
      <c r="F20" s="22"/>
      <c r="G20" s="22"/>
      <c r="H20" s="22"/>
    </row>
    <row r="21" spans="1:8" ht="27.95" customHeight="1">
      <c r="A21" s="20" t="s">
        <v>62</v>
      </c>
      <c r="B21" s="20" t="s">
        <v>213</v>
      </c>
      <c r="C21" s="21">
        <f t="shared" si="0"/>
        <v>37.597200000000001</v>
      </c>
      <c r="D21" s="21">
        <v>37.597200000000001</v>
      </c>
      <c r="E21" s="21"/>
      <c r="F21" s="22"/>
      <c r="G21" s="22"/>
      <c r="H21" s="22"/>
    </row>
    <row r="22" spans="1:8" ht="27.95" customHeight="1">
      <c r="A22" s="20" t="s">
        <v>64</v>
      </c>
      <c r="B22" s="20" t="s">
        <v>214</v>
      </c>
      <c r="C22" s="21">
        <f t="shared" si="0"/>
        <v>18.799199999999999</v>
      </c>
      <c r="D22" s="21">
        <v>18.799199999999999</v>
      </c>
      <c r="E22" s="21"/>
      <c r="F22" s="22"/>
      <c r="G22" s="22"/>
      <c r="H22" s="22"/>
    </row>
    <row r="23" spans="1:8" ht="27.95" customHeight="1">
      <c r="A23" s="20" t="s">
        <v>66</v>
      </c>
      <c r="B23" s="20" t="s">
        <v>215</v>
      </c>
      <c r="C23" s="21">
        <f t="shared" si="0"/>
        <v>11.97</v>
      </c>
      <c r="D23" s="21">
        <v>11.97</v>
      </c>
      <c r="E23" s="21"/>
      <c r="F23" s="22"/>
      <c r="G23" s="22"/>
      <c r="H23" s="22"/>
    </row>
    <row r="24" spans="1:8" ht="27.95" customHeight="1">
      <c r="A24" s="20" t="s">
        <v>68</v>
      </c>
      <c r="B24" s="20" t="s">
        <v>216</v>
      </c>
      <c r="C24" s="21">
        <f t="shared" si="0"/>
        <v>32.588799999999999</v>
      </c>
      <c r="D24" s="21">
        <v>32.588799999999999</v>
      </c>
      <c r="E24" s="21"/>
      <c r="F24" s="22"/>
      <c r="G24" s="22"/>
      <c r="H24" s="22"/>
    </row>
    <row r="25" spans="1:8" ht="27.95" customHeight="1">
      <c r="A25" s="20" t="s">
        <v>70</v>
      </c>
      <c r="B25" s="20" t="s">
        <v>217</v>
      </c>
      <c r="C25" s="21">
        <f t="shared" si="0"/>
        <v>32.588799999999999</v>
      </c>
      <c r="D25" s="21">
        <v>32.588799999999999</v>
      </c>
      <c r="E25" s="21"/>
      <c r="F25" s="22"/>
      <c r="G25" s="22"/>
      <c r="H25" s="22"/>
    </row>
    <row r="26" spans="1:8" ht="27.95" customHeight="1">
      <c r="A26" s="20" t="s">
        <v>72</v>
      </c>
      <c r="B26" s="20" t="s">
        <v>218</v>
      </c>
      <c r="C26" s="21">
        <f t="shared" si="0"/>
        <v>0.7056</v>
      </c>
      <c r="D26" s="21">
        <v>0.7056</v>
      </c>
      <c r="E26" s="21"/>
      <c r="F26" s="22"/>
      <c r="G26" s="22"/>
      <c r="H26" s="22"/>
    </row>
    <row r="27" spans="1:8" ht="27.95" customHeight="1">
      <c r="A27" s="20" t="s">
        <v>74</v>
      </c>
      <c r="B27" s="20" t="s">
        <v>218</v>
      </c>
      <c r="C27" s="21">
        <f t="shared" si="0"/>
        <v>0.7056</v>
      </c>
      <c r="D27" s="21">
        <v>0.7056</v>
      </c>
      <c r="E27" s="21"/>
      <c r="F27" s="22"/>
      <c r="G27" s="22"/>
      <c r="H27" s="22"/>
    </row>
    <row r="28" spans="1:8" ht="27.95" customHeight="1">
      <c r="A28" s="20" t="s">
        <v>76</v>
      </c>
      <c r="B28" s="20" t="s">
        <v>19</v>
      </c>
      <c r="C28" s="21">
        <f t="shared" si="0"/>
        <v>23.4984</v>
      </c>
      <c r="D28" s="21">
        <v>23.4984</v>
      </c>
      <c r="E28" s="21"/>
      <c r="F28" s="22"/>
      <c r="G28" s="22"/>
      <c r="H28" s="22"/>
    </row>
    <row r="29" spans="1:8" ht="27.95" customHeight="1">
      <c r="A29" s="20" t="s">
        <v>77</v>
      </c>
      <c r="B29" s="20" t="s">
        <v>219</v>
      </c>
      <c r="C29" s="21">
        <f t="shared" si="0"/>
        <v>23.4984</v>
      </c>
      <c r="D29" s="21">
        <v>23.4984</v>
      </c>
      <c r="E29" s="21"/>
      <c r="F29" s="22"/>
      <c r="G29" s="22"/>
      <c r="H29" s="22"/>
    </row>
    <row r="30" spans="1:8" ht="27.95" customHeight="1">
      <c r="A30" s="20" t="s">
        <v>79</v>
      </c>
      <c r="B30" s="20" t="s">
        <v>220</v>
      </c>
      <c r="C30" s="21">
        <f t="shared" si="0"/>
        <v>14.064</v>
      </c>
      <c r="D30" s="21">
        <v>14.064</v>
      </c>
      <c r="E30" s="21"/>
      <c r="F30" s="22"/>
      <c r="G30" s="22"/>
      <c r="H30" s="22"/>
    </row>
    <row r="31" spans="1:8" ht="27.95" customHeight="1">
      <c r="A31" s="20" t="s">
        <v>81</v>
      </c>
      <c r="B31" s="20" t="s">
        <v>221</v>
      </c>
      <c r="C31" s="21">
        <f t="shared" si="0"/>
        <v>9.4344000000000001</v>
      </c>
      <c r="D31" s="21">
        <v>9.4344000000000001</v>
      </c>
      <c r="E31" s="21"/>
      <c r="F31" s="22"/>
      <c r="G31" s="22"/>
      <c r="H31" s="22"/>
    </row>
    <row r="32" spans="1:8" ht="27.95" customHeight="1">
      <c r="A32" s="20" t="s">
        <v>83</v>
      </c>
      <c r="B32" s="20" t="s">
        <v>21</v>
      </c>
      <c r="C32" s="21">
        <f t="shared" si="0"/>
        <v>228.15110000000001</v>
      </c>
      <c r="D32" s="21">
        <v>98.289000000000001</v>
      </c>
      <c r="E32" s="21">
        <v>129.8621</v>
      </c>
      <c r="F32" s="22"/>
      <c r="G32" s="22"/>
      <c r="H32" s="22"/>
    </row>
    <row r="33" spans="1:8" ht="27.95" customHeight="1">
      <c r="A33" s="20" t="s">
        <v>84</v>
      </c>
      <c r="B33" s="20" t="s">
        <v>222</v>
      </c>
      <c r="C33" s="21">
        <f t="shared" si="0"/>
        <v>98.289000000000001</v>
      </c>
      <c r="D33" s="21">
        <v>98.289000000000001</v>
      </c>
      <c r="E33" s="21"/>
      <c r="F33" s="22"/>
      <c r="G33" s="22"/>
      <c r="H33" s="22"/>
    </row>
    <row r="34" spans="1:8" ht="27.95" customHeight="1">
      <c r="A34" s="20" t="s">
        <v>86</v>
      </c>
      <c r="B34" s="20" t="s">
        <v>223</v>
      </c>
      <c r="C34" s="21">
        <f t="shared" si="0"/>
        <v>98.289000000000001</v>
      </c>
      <c r="D34" s="21">
        <v>98.289000000000001</v>
      </c>
      <c r="E34" s="21"/>
      <c r="F34" s="22"/>
      <c r="G34" s="22"/>
      <c r="H34" s="22"/>
    </row>
    <row r="35" spans="1:8" ht="27.95" customHeight="1">
      <c r="A35" s="20" t="s">
        <v>88</v>
      </c>
      <c r="B35" s="20" t="s">
        <v>224</v>
      </c>
      <c r="C35" s="21">
        <f t="shared" si="0"/>
        <v>129.8621</v>
      </c>
      <c r="D35" s="21"/>
      <c r="E35" s="21">
        <v>129.8621</v>
      </c>
      <c r="F35" s="22"/>
      <c r="G35" s="22"/>
      <c r="H35" s="22"/>
    </row>
    <row r="36" spans="1:8" ht="27.95" customHeight="1">
      <c r="A36" s="20" t="s">
        <v>90</v>
      </c>
      <c r="B36" s="20" t="s">
        <v>225</v>
      </c>
      <c r="C36" s="21">
        <f t="shared" si="0"/>
        <v>129.8621</v>
      </c>
      <c r="D36" s="21"/>
      <c r="E36" s="21">
        <v>129.8621</v>
      </c>
      <c r="F36" s="22"/>
      <c r="G36" s="22"/>
      <c r="H36" s="22"/>
    </row>
    <row r="37" spans="1:8" ht="27.95" customHeight="1">
      <c r="A37" s="20" t="s">
        <v>92</v>
      </c>
      <c r="B37" s="20" t="s">
        <v>22</v>
      </c>
      <c r="C37" s="21">
        <f t="shared" si="0"/>
        <v>43.431600000000003</v>
      </c>
      <c r="D37" s="21">
        <v>43.431600000000003</v>
      </c>
      <c r="E37" s="21"/>
      <c r="F37" s="22"/>
      <c r="G37" s="22"/>
      <c r="H37" s="22"/>
    </row>
    <row r="38" spans="1:8" ht="27.95" customHeight="1">
      <c r="A38" s="20" t="s">
        <v>93</v>
      </c>
      <c r="B38" s="20" t="s">
        <v>226</v>
      </c>
      <c r="C38" s="21">
        <f t="shared" si="0"/>
        <v>43.431600000000003</v>
      </c>
      <c r="D38" s="21">
        <v>43.431600000000003</v>
      </c>
      <c r="E38" s="21"/>
      <c r="F38" s="22"/>
      <c r="G38" s="22"/>
      <c r="H38" s="22"/>
    </row>
    <row r="39" spans="1:8" ht="27.95" customHeight="1">
      <c r="A39" s="20" t="s">
        <v>95</v>
      </c>
      <c r="B39" s="20" t="s">
        <v>227</v>
      </c>
      <c r="C39" s="21">
        <f t="shared" si="0"/>
        <v>43.431600000000003</v>
      </c>
      <c r="D39" s="21">
        <v>43.431600000000003</v>
      </c>
      <c r="E39" s="21"/>
      <c r="F39" s="22"/>
      <c r="G39" s="22"/>
      <c r="H39" s="22"/>
    </row>
  </sheetData>
  <mergeCells count="2">
    <mergeCell ref="A2:H2"/>
    <mergeCell ref="A5:B5"/>
  </mergeCells>
  <phoneticPr fontId="23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E9" sqref="E9"/>
    </sheetView>
  </sheetViews>
  <sheetFormatPr defaultColWidth="9" defaultRowHeight="13.5"/>
  <cols>
    <col min="1" max="1" width="20.125" customWidth="1"/>
    <col min="4" max="4" width="13" customWidth="1"/>
    <col min="5" max="5" width="13.625" customWidth="1"/>
    <col min="6" max="6" width="9" customWidth="1"/>
    <col min="7" max="7" width="11" customWidth="1"/>
    <col min="10" max="10" width="9.25" customWidth="1"/>
    <col min="11" max="11" width="13.125" customWidth="1"/>
  </cols>
  <sheetData>
    <row r="1" spans="1:11" ht="20.25">
      <c r="A1" s="1" t="s">
        <v>228</v>
      </c>
    </row>
    <row r="2" spans="1:11" ht="27">
      <c r="A2" s="60" t="s">
        <v>229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>
      <c r="A3" s="9"/>
      <c r="B3" s="9"/>
      <c r="C3" s="9"/>
      <c r="D3" s="9"/>
      <c r="E3" s="9"/>
      <c r="F3" s="9"/>
      <c r="G3" s="10"/>
      <c r="H3" s="10"/>
      <c r="I3" s="10"/>
      <c r="J3" s="10"/>
      <c r="K3" s="10"/>
    </row>
    <row r="4" spans="1:11">
      <c r="A4" s="9"/>
      <c r="B4" s="10"/>
      <c r="C4" s="9"/>
      <c r="D4" s="11"/>
      <c r="E4" s="11"/>
      <c r="F4" s="11"/>
      <c r="G4" s="10"/>
      <c r="H4" s="10"/>
      <c r="I4" s="10"/>
      <c r="J4" s="10"/>
      <c r="K4" s="11" t="s">
        <v>4</v>
      </c>
    </row>
    <row r="5" spans="1:11">
      <c r="A5" s="62" t="s">
        <v>7</v>
      </c>
      <c r="B5" s="61" t="s">
        <v>9</v>
      </c>
      <c r="C5" s="61" t="s">
        <v>183</v>
      </c>
      <c r="D5" s="61" t="s">
        <v>180</v>
      </c>
      <c r="E5" s="61" t="s">
        <v>188</v>
      </c>
      <c r="F5" s="61" t="s">
        <v>189</v>
      </c>
      <c r="G5" s="61" t="s">
        <v>230</v>
      </c>
      <c r="H5" s="61"/>
      <c r="I5" s="61" t="s">
        <v>231</v>
      </c>
      <c r="J5" s="61" t="s">
        <v>232</v>
      </c>
      <c r="K5" s="61" t="s">
        <v>193</v>
      </c>
    </row>
    <row r="6" spans="1:11" ht="60.75" customHeight="1">
      <c r="A6" s="62"/>
      <c r="B6" s="61"/>
      <c r="C6" s="61"/>
      <c r="D6" s="61"/>
      <c r="E6" s="61"/>
      <c r="F6" s="61"/>
      <c r="G6" s="12" t="s">
        <v>233</v>
      </c>
      <c r="H6" s="12" t="s">
        <v>234</v>
      </c>
      <c r="I6" s="61"/>
      <c r="J6" s="61"/>
      <c r="K6" s="61"/>
    </row>
    <row r="7" spans="1:11" ht="30" customHeight="1">
      <c r="A7" s="13" t="s">
        <v>9</v>
      </c>
      <c r="B7" s="13">
        <v>10</v>
      </c>
      <c r="C7" s="14"/>
      <c r="D7" s="15">
        <v>10</v>
      </c>
      <c r="E7" s="14"/>
      <c r="F7" s="14"/>
      <c r="G7" s="14"/>
      <c r="H7" s="14"/>
      <c r="I7" s="14"/>
      <c r="J7" s="14"/>
      <c r="K7" s="14"/>
    </row>
    <row r="8" spans="1:11" ht="30" customHeight="1">
      <c r="A8" s="13" t="s">
        <v>235</v>
      </c>
      <c r="B8" s="15">
        <v>5</v>
      </c>
      <c r="C8" s="15"/>
      <c r="D8" s="15">
        <v>5</v>
      </c>
      <c r="E8" s="14"/>
      <c r="F8" s="14"/>
      <c r="G8" s="14"/>
      <c r="H8" s="14"/>
      <c r="I8" s="14"/>
      <c r="J8" s="14"/>
      <c r="K8" s="14"/>
    </row>
    <row r="9" spans="1:11" ht="30" customHeight="1">
      <c r="A9" s="13" t="s">
        <v>236</v>
      </c>
      <c r="B9" s="15">
        <v>5</v>
      </c>
      <c r="C9" s="15"/>
      <c r="D9" s="15">
        <v>5</v>
      </c>
      <c r="E9" s="14"/>
      <c r="F9" s="14"/>
      <c r="G9" s="14"/>
      <c r="H9" s="14"/>
      <c r="I9" s="14"/>
      <c r="J9" s="14"/>
      <c r="K9" s="14"/>
    </row>
    <row r="10" spans="1:11" ht="30" customHeight="1">
      <c r="A10" s="13" t="s">
        <v>237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</sheetData>
  <mergeCells count="11">
    <mergeCell ref="A2:K2"/>
    <mergeCell ref="G5:H5"/>
    <mergeCell ref="A5:A6"/>
    <mergeCell ref="B5:B6"/>
    <mergeCell ref="C5:C6"/>
    <mergeCell ref="D5:D6"/>
    <mergeCell ref="E5:E6"/>
    <mergeCell ref="F5:F6"/>
    <mergeCell ref="I5:I6"/>
    <mergeCell ref="J5:J6"/>
    <mergeCell ref="K5:K6"/>
  </mergeCells>
  <phoneticPr fontId="23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胡浩</dc:creator>
  <cp:lastModifiedBy>Administrator</cp:lastModifiedBy>
  <cp:lastPrinted>2020-02-09T03:37:48Z</cp:lastPrinted>
  <dcterms:created xsi:type="dcterms:W3CDTF">2020-01-07T07:24:00Z</dcterms:created>
  <dcterms:modified xsi:type="dcterms:W3CDTF">2020-02-09T03:38:33Z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2052-11.1.0.7720</vt:lpwstr>
  </property>
</Properties>
</file>