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activeTab="9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</definedNames>
  <calcPr calcId="144525"/>
</workbook>
</file>

<file path=xl/sharedStrings.xml><?xml version="1.0" encoding="utf-8"?>
<sst xmlns="http://schemas.openxmlformats.org/spreadsheetml/2006/main" count="467" uniqueCount="251">
  <si>
    <t>表1</t>
  </si>
  <si>
    <t>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</si>
  <si>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</si>
  <si>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</si>
  <si>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</si>
  <si>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</si>
  <si>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</si>
  <si>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</si>
  <si>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</si>
  <si>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</si>
  <si>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</si>
  <si>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</si>
  <si>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</si>
  <si>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</si>
  <si>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</si>
  <si>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</si>
  <si>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</si>
  <si>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</si>
  <si>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</si>
  <si>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卫生健康支出</t>
  </si>
  <si>
    <t>二、上年结转</t>
  </si>
  <si>
    <t>农林水支出</t>
  </si>
  <si>
    <t>住房保障支出</t>
  </si>
  <si>
    <t>其他支出</t>
  </si>
  <si>
    <t>二、结转下年</t>
  </si>
  <si>
    <t>收入总计</t>
  </si>
  <si>
    <t>支出总计</t>
  </si>
  <si>
    <t>表2</t>
  </si>
  <si>
    <t>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</si>
  <si>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</si>
  <si>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</si>
  <si>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</si>
  <si>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</si>
  <si>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</si>
  <si>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</si>
  <si>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</si>
  <si>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</si>
  <si>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</si>
  <si>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 人大事务</t>
  </si>
  <si>
    <t xml:space="preserve">    2010104</t>
  </si>
  <si>
    <t xml:space="preserve">      人大会议</t>
  </si>
  <si>
    <t xml:space="preserve">    2010106</t>
  </si>
  <si>
    <t xml:space="preserve">      人大监督</t>
  </si>
  <si>
    <t xml:space="preserve">  20103</t>
  </si>
  <si>
    <t xml:space="preserve">    政府办公厅（室）及相关机构事务</t>
  </si>
  <si>
    <t xml:space="preserve">    2010301</t>
  </si>
  <si>
    <t xml:space="preserve">      行政运行(政府)</t>
  </si>
  <si>
    <t xml:space="preserve">    2010302</t>
  </si>
  <si>
    <t xml:space="preserve">      一般行政管理事务(政府)</t>
  </si>
  <si>
    <t xml:space="preserve">    2010350</t>
  </si>
  <si>
    <t xml:space="preserve">      事业运行(政府)</t>
  </si>
  <si>
    <t>207</t>
  </si>
  <si>
    <t xml:space="preserve">  20708 </t>
  </si>
  <si>
    <t xml:space="preserve">     广播电视</t>
  </si>
  <si>
    <t xml:space="preserve">    2070899</t>
  </si>
  <si>
    <t xml:space="preserve">       其他广播电视支出</t>
  </si>
  <si>
    <t xml:space="preserve">  20801</t>
  </si>
  <si>
    <t xml:space="preserve">    人力资源和社会保障管理事务</t>
  </si>
  <si>
    <t xml:space="preserve">    2080199</t>
  </si>
  <si>
    <t xml:space="preserve">       其他人力资源和社会保障管理事务支出</t>
  </si>
  <si>
    <t xml:space="preserve">  20805</t>
  </si>
  <si>
    <t xml:space="preserve">    行政事业单位养老支出</t>
  </si>
  <si>
    <t xml:space="preserve">    2080505</t>
  </si>
  <si>
    <t xml:space="preserve">       机关事业单位基本养老保险缴费支出</t>
  </si>
  <si>
    <t xml:space="preserve">    2080506</t>
  </si>
  <si>
    <t xml:space="preserve">       机关事业单位职业年金缴费支出</t>
  </si>
  <si>
    <t xml:space="preserve">    2080599</t>
  </si>
  <si>
    <t xml:space="preserve">       其他行政事业单位养老支出</t>
  </si>
  <si>
    <t xml:space="preserve">  20821</t>
  </si>
  <si>
    <t xml:space="preserve">    特困人员救助供养</t>
  </si>
  <si>
    <t xml:space="preserve">    2082102</t>
  </si>
  <si>
    <t xml:space="preserve">       农村特困人员救助供养支出</t>
  </si>
  <si>
    <t xml:space="preserve">  20828</t>
  </si>
  <si>
    <t>退役军人管理事务</t>
  </si>
  <si>
    <t xml:space="preserve">    2082899</t>
  </si>
  <si>
    <t xml:space="preserve">    其他退役军人事务管理支出</t>
  </si>
  <si>
    <t xml:space="preserve">  20899</t>
  </si>
  <si>
    <t xml:space="preserve">    其他社会保障和就业支出</t>
  </si>
  <si>
    <t xml:space="preserve">    2089901</t>
  </si>
  <si>
    <t xml:space="preserve">       其他社会保障和就业支出</t>
  </si>
  <si>
    <t xml:space="preserve">  21011</t>
  </si>
  <si>
    <t xml:space="preserve">    行政事业单位医疗</t>
  </si>
  <si>
    <t xml:space="preserve">    2101101</t>
  </si>
  <si>
    <t xml:space="preserve">      行政单位医疗</t>
  </si>
  <si>
    <t xml:space="preserve">    2101102</t>
  </si>
  <si>
    <t xml:space="preserve">      事业单位医疗</t>
  </si>
  <si>
    <t>213</t>
  </si>
  <si>
    <t xml:space="preserve">  21301</t>
  </si>
  <si>
    <t xml:space="preserve">   农业农村</t>
  </si>
  <si>
    <t xml:space="preserve">    2130104</t>
  </si>
  <si>
    <t xml:space="preserve">     事业运行(农业)</t>
  </si>
  <si>
    <t xml:space="preserve">  21307</t>
  </si>
  <si>
    <t xml:space="preserve">   农村综合改革</t>
  </si>
  <si>
    <t xml:space="preserve">  2130705</t>
  </si>
  <si>
    <t xml:space="preserve">     对村民委员会和村党支部的补助</t>
  </si>
  <si>
    <t xml:space="preserve">  22102</t>
  </si>
  <si>
    <t xml:space="preserve">   住房改革支出</t>
  </si>
  <si>
    <t xml:space="preserve">    2210201</t>
  </si>
  <si>
    <t xml:space="preserve">     住房公积金</t>
  </si>
  <si>
    <t>表3</t>
  </si>
  <si>
    <t>2020年一般公共预算财政拨款基本支出预算表</t>
  </si>
  <si>
    <t>经济分类科目</t>
  </si>
  <si>
    <t>2020年基本支出预算数</t>
  </si>
  <si>
    <t>人员经费</t>
  </si>
  <si>
    <t>公用经费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</si>
  <si>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</si>
  <si>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</si>
  <si>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</si>
  <si>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</si>
  <si>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</si>
  <si>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</si>
  <si>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30103</t>
  </si>
  <si>
    <t xml:space="preserve">    奖金</t>
  </si>
  <si>
    <t xml:space="preserve">  30107</t>
  </si>
  <si>
    <t xml:space="preserve">    绩效工资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</si>
  <si>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</si>
  <si>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</si>
  <si>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</si>
  <si>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</si>
  <si>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</si>
  <si>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</si>
  <si>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</si>
  <si>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</si>
  <si>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</si>
  <si>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  住房公积金</t>
  </si>
  <si>
    <t xml:space="preserve">  30114</t>
  </si>
  <si>
    <t xml:space="preserve">    医疗费</t>
  </si>
  <si>
    <t xml:space="preserve">  30199</t>
  </si>
  <si>
    <t xml:space="preserve">    其他工资福利支出</t>
  </si>
  <si>
    <t>302</t>
  </si>
  <si>
    <t>商品和服务支出</t>
  </si>
  <si>
    <t xml:space="preserve">  30201</t>
  </si>
  <si>
    <t xml:space="preserve">    办公费</t>
  </si>
  <si>
    <t xml:space="preserve">    印刷费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</si>
  <si>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</si>
  <si>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</si>
  <si>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</si>
  <si>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</si>
  <si>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</si>
  <si>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</si>
  <si>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30211</t>
  </si>
  <si>
    <t xml:space="preserve">    差旅费</t>
  </si>
  <si>
    <t xml:space="preserve">  30215</t>
  </si>
  <si>
    <t xml:space="preserve">    会议费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</si>
  <si>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</si>
  <si>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</si>
  <si>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</si>
  <si>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</si>
  <si>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</si>
  <si>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</si>
  <si>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</si>
  <si>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</si>
  <si>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30231</t>
  </si>
  <si>
    <t xml:space="preserve">    公务用车运行维护费</t>
  </si>
  <si>
    <t xml:space="preserve">  30239</t>
  </si>
  <si>
    <t xml:space="preserve">    其他交通费用</t>
  </si>
  <si>
    <t xml:space="preserve">  30299</t>
  </si>
  <si>
    <t xml:space="preserve">    其他商品和服务支出</t>
  </si>
  <si>
    <t>303</t>
  </si>
  <si>
    <t>对个人和家庭的补助</t>
  </si>
  <si>
    <t>生活补助</t>
  </si>
  <si>
    <t xml:space="preserve">  30307</t>
  </si>
  <si>
    <t>医疗费补助</t>
  </si>
  <si>
    <t xml:space="preserve">  30309</t>
  </si>
  <si>
    <t>奖励金</t>
  </si>
  <si>
    <t xml:space="preserve">  30399</t>
  </si>
  <si>
    <t>其他对个人和家庭的补助</t>
  </si>
  <si>
    <t>表4</t>
  </si>
  <si>
    <t>2020年一般公共预算“三公”经费支出预算表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</si>
  <si>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</si>
  <si>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</si>
  <si>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</si>
  <si>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</si>
  <si>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</si>
  <si>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</si>
  <si>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2020年政府性基金预算支出预算表</t>
  </si>
  <si>
    <t>本年政府性基金预算财政拨款支出</t>
  </si>
  <si>
    <t>注：石溪镇2020年无政府基金预算收支，故此表无数</t>
  </si>
  <si>
    <t>表6</t>
  </si>
  <si>
    <t>2020年部门收支总表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</si>
  <si>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</si>
  <si>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</si>
  <si>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</si>
  <si>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</si>
  <si>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</si>
  <si>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</si>
  <si>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</si>
  <si>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</si>
  <si>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</si>
  <si>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</si>
  <si>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</si>
  <si>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</si>
  <si>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2020年部门收入总表</t>
  </si>
  <si>
    <t>科目</t>
  </si>
  <si>
    <t>非教育收费收入</t>
  </si>
  <si>
    <t>教育收费收入</t>
  </si>
  <si>
    <t>表8</t>
  </si>
  <si>
    <t>2020年部门支出总表</t>
  </si>
  <si>
    <t>上缴上级支出</t>
  </si>
  <si>
    <t>事业单位经营支出</t>
  </si>
  <si>
    <t>对下级单位补助支出</t>
  </si>
  <si>
    <t>表9</t>
  </si>
  <si>
    <t>2020年采购预算明细表</t>
  </si>
  <si>
    <t>事业收入预算</t>
  </si>
  <si>
    <t>事业单位经营收入预算</t>
  </si>
  <si>
    <t>其他收入预算</t>
  </si>
  <si>
    <t>非教育收费收入预算</t>
  </si>
  <si>
    <t>教育收费收入预算</t>
  </si>
  <si>
    <t>货物类</t>
  </si>
  <si>
    <t>服务类</t>
  </si>
  <si>
    <t>工程类</t>
  </si>
  <si>
    <t>表10</t>
  </si>
  <si>
    <t>2020年项目支出绩效目标表</t>
  </si>
  <si>
    <t>编制单位：重庆市南川区石溪镇人民政府</t>
  </si>
  <si>
    <t>项目名称</t>
  </si>
  <si>
    <t>乡镇人大工作经费</t>
  </si>
  <si>
    <t>实施单位</t>
  </si>
  <si>
    <t>重庆市南川区石溪镇人民政府</t>
  </si>
  <si>
    <t>2020年预算金额（万元）</t>
  </si>
  <si>
    <t>项目概况</t>
  </si>
  <si>
    <t>根据人大领导意见结合财力适当补助。每个乡镇、街道补助人大监督工作经费20000元。用于乡镇人大开展人大监督工作，增强基层人大工作人员责任感、使命感，紧密人大代表与人民群众的联系，加大人大代表监督力度，提高人大代表履职能力。</t>
  </si>
  <si>
    <t>立项依据</t>
  </si>
  <si>
    <t>根据人大领导意见结合财力适当补助</t>
  </si>
  <si>
    <t>年度总体绩效目标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</si>
  <si>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、用于乡镇人大开展人大监督工作，密切人大代表与人民群众的联系，加大人大代表监督力度，提高人大代表履职能力。</t>
    </r>
    <r>
      <rPr>
        <sz val="9"/>
        <color theme="1"/>
        <rFont val="Times New Roman"/>
        <charset val="134"/>
      </rPr>
      <t xml:space="preserve">
2</t>
    </r>
    <r>
      <rPr>
        <sz val="9"/>
        <color theme="1"/>
        <rFont val="宋体"/>
        <charset val="134"/>
      </rPr>
      <t>、实现对政府工作总体监督，有利于人民当家作主、管理国家事务的政治权力落到实处，有利于保障国家机器正常运转。</t>
    </r>
  </si>
  <si>
    <t>项目实施进度计划</t>
  </si>
  <si>
    <t>对乡镇国民经济、社会发展计划和财政预决算情况监督，对乡镇人民政府组成人员履行公职及勤政廉政情况进行监督。有利于人民当家作主、管理国家事务的政治权力落到实处，有利于保障国家机器正常运转。</t>
  </si>
  <si>
    <t>绩效指标</t>
  </si>
  <si>
    <t>指标</t>
  </si>
  <si>
    <t>计量单位</t>
  </si>
  <si>
    <t>指标值</t>
  </si>
  <si>
    <t>指标类型</t>
  </si>
  <si>
    <t>开展乡镇人大监督工作办公费用</t>
  </si>
  <si>
    <t>元</t>
  </si>
  <si>
    <t>对政府工作总体监督等支出20000元</t>
  </si>
  <si>
    <t>产出类</t>
  </si>
  <si>
    <t>人大代表调研工作</t>
  </si>
  <si>
    <t>次</t>
  </si>
  <si>
    <t>全年不少于4次</t>
  </si>
  <si>
    <t>人大财政监督</t>
  </si>
  <si>
    <t>%</t>
  </si>
  <si>
    <t>日常监督，控制三公经费递减25%及以上</t>
  </si>
  <si>
    <t>效益类</t>
  </si>
  <si>
    <t>项目实现经济效益</t>
  </si>
  <si>
    <t>无</t>
  </si>
  <si>
    <t>加快建设社会主义法治国家，发展基层民主，保障人民民主权利，促进经济社会持续健康发展。</t>
  </si>
  <si>
    <t>项目实现社会效益</t>
  </si>
  <si>
    <t>用于乡镇人大开展人大监督工作，密切人大代表与人民群众的联系，加大人大代表监督力度，提高人大代表履职能力。</t>
  </si>
  <si>
    <t>项目发挥持续作用</t>
  </si>
  <si>
    <t>实现对政府工作总体监督，保障人民当家作主，管理事务的权利落到实处。</t>
  </si>
  <si>
    <t>满意度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</si>
</sst>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</numFmts>
  <fonts count="45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22"/>
      <color indexed="8"/>
      <name val="方正小标宋_GBK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0" fillId="11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7" borderId="18" applyNumberFormat="0" applyAlignment="0" applyProtection="0">
      <alignment vertical="center"/>
    </xf>
    <xf numFmtId="0" fontId="41" fillId="7" borderId="22" applyNumberFormat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44" fillId="0" borderId="0"/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right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/>
    <xf numFmtId="0" fontId="15" fillId="0" borderId="0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ont="1" applyBorder="1" applyAlignment="1"/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wrapText="1"/>
    </xf>
    <xf numFmtId="176" fontId="0" fillId="0" borderId="1" xfId="0" applyNumberFormat="1" applyFont="1" applyFill="1" applyBorder="1" applyAlignment="1"/>
    <xf numFmtId="0" fontId="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21" fillId="0" borderId="2" xfId="0" applyFont="1" applyFill="1" applyBorder="1" applyAlignment="1">
      <alignment wrapText="1"/>
    </xf>
    <xf numFmtId="177" fontId="21" fillId="0" borderId="2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>
      <alignment horizontal="left" vertical="center"/>
    </xf>
    <xf numFmtId="49" fontId="23" fillId="0" borderId="1" xfId="49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vertical="center"/>
    </xf>
    <xf numFmtId="0" fontId="21" fillId="0" borderId="4" xfId="0" applyFont="1" applyFill="1" applyBorder="1" applyAlignment="1">
      <alignment wrapText="1"/>
    </xf>
    <xf numFmtId="0" fontId="22" fillId="0" borderId="2" xfId="0" applyFont="1" applyFill="1" applyBorder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22" fillId="0" borderId="8" xfId="0" applyNumberFormat="1" applyFont="1" applyFill="1" applyBorder="1" applyAlignment="1">
      <alignment wrapText="1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wrapText="1"/>
    </xf>
    <xf numFmtId="49" fontId="24" fillId="0" borderId="1" xfId="49" applyNumberFormat="1" applyFont="1" applyFill="1" applyBorder="1" applyAlignment="1">
      <alignment horizontal="left" vertical="top"/>
    </xf>
    <xf numFmtId="177" fontId="21" fillId="0" borderId="12" xfId="0" applyNumberFormat="1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Font="1" applyFill="1" applyBorder="1" applyAlignment="1">
      <alignment vertical="center"/>
    </xf>
    <xf numFmtId="43" fontId="0" fillId="0" borderId="1" xfId="8" applyFont="1" applyBorder="1" applyAlignment="1">
      <alignment vertical="center" wrapText="1"/>
    </xf>
    <xf numFmtId="43" fontId="19" fillId="0" borderId="1" xfId="8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39044;&#31639;\2020\&#36890;&#30693;&#21450;&#21475;&#24452;\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10" sqref="F10"/>
    </sheetView>
  </sheetViews>
  <sheetFormatPr defaultColWidth="9" defaultRowHeight="14.4" outlineLevelCol="6"/>
  <cols>
    <col min="1" max="1" width="24.3796296296296" customWidth="1"/>
    <col min="2" max="2" width="13" customWidth="1"/>
    <col min="3" max="3" width="24.1296296296296" customWidth="1"/>
    <col min="4" max="4" width="12.6296296296296" customWidth="1"/>
    <col min="5" max="5" width="13.25" customWidth="1"/>
    <col min="6" max="6" width="16.5" customWidth="1"/>
    <col min="7" max="7" width="17.3796296296296" customWidth="1"/>
    <col min="8" max="8" width="14.3796296296296" customWidth="1"/>
  </cols>
  <sheetData>
    <row r="1" ht="17.25" customHeight="1" spans="1:1">
      <c r="A1" s="1" t="s">
        <v>0</v>
      </c>
    </row>
    <row r="2" ht="25.8" spans="1:7">
      <c r="A2" s="65" t="s">
        <v>1</v>
      </c>
      <c r="B2" s="65"/>
      <c r="C2" s="65"/>
      <c r="D2" s="65"/>
      <c r="E2" s="65"/>
      <c r="F2" s="65"/>
      <c r="G2" s="65"/>
    </row>
    <row r="3" spans="7:7">
      <c r="G3" t="s">
        <v>2</v>
      </c>
    </row>
    <row r="4" ht="27" customHeight="1" spans="1:7">
      <c r="A4" s="80" t="s">
        <v>3</v>
      </c>
      <c r="B4" s="81"/>
      <c r="C4" s="80" t="s">
        <v>4</v>
      </c>
      <c r="D4" s="100"/>
      <c r="E4" s="100"/>
      <c r="F4" s="100"/>
      <c r="G4" s="81"/>
    </row>
    <row r="5" ht="36.75" customHeight="1" spans="1:7">
      <c r="A5" s="66" t="s">
        <v>5</v>
      </c>
      <c r="B5" s="66" t="s">
        <v>6</v>
      </c>
      <c r="C5" s="66" t="s">
        <v>5</v>
      </c>
      <c r="D5" s="66" t="s">
        <v>7</v>
      </c>
      <c r="E5" s="66" t="s">
        <v>8</v>
      </c>
      <c r="F5" s="66" t="s">
        <v>9</v>
      </c>
      <c r="G5" s="66" t="s">
        <v>10</v>
      </c>
    </row>
    <row r="6" ht="27.95" customHeight="1" spans="1:7">
      <c r="A6" s="114" t="s">
        <v>11</v>
      </c>
      <c r="B6" s="67">
        <v>1056.7764</v>
      </c>
      <c r="C6" s="114" t="s">
        <v>12</v>
      </c>
      <c r="D6" s="115">
        <f>SUM(D7:D12)</f>
        <v>1056.7764</v>
      </c>
      <c r="E6" s="115">
        <f>SUM(E7:E12)</f>
        <v>1056.7764</v>
      </c>
      <c r="F6" s="116"/>
      <c r="G6" s="116"/>
    </row>
    <row r="7" ht="27.95" customHeight="1" spans="1:7">
      <c r="A7" s="114" t="s">
        <v>13</v>
      </c>
      <c r="B7" s="67">
        <v>1056.7764</v>
      </c>
      <c r="C7" s="69" t="s">
        <v>14</v>
      </c>
      <c r="D7" s="67">
        <v>554.4519</v>
      </c>
      <c r="E7" s="67">
        <v>554.4519</v>
      </c>
      <c r="F7" s="116"/>
      <c r="G7" s="116"/>
    </row>
    <row r="8" ht="27.95" customHeight="1" spans="1:7">
      <c r="A8" s="114" t="s">
        <v>15</v>
      </c>
      <c r="B8" s="116"/>
      <c r="C8" s="69" t="s">
        <v>16</v>
      </c>
      <c r="D8" s="67">
        <v>36.2198</v>
      </c>
      <c r="E8" s="67">
        <v>36.2198</v>
      </c>
      <c r="F8" s="116"/>
      <c r="G8" s="116"/>
    </row>
    <row r="9" ht="27.95" customHeight="1" spans="1:7">
      <c r="A9" s="114" t="s">
        <v>17</v>
      </c>
      <c r="B9" s="116"/>
      <c r="C9" s="69" t="s">
        <v>18</v>
      </c>
      <c r="D9" s="67">
        <v>163.903</v>
      </c>
      <c r="E9" s="67">
        <v>163.903</v>
      </c>
      <c r="F9" s="116"/>
      <c r="G9" s="116"/>
    </row>
    <row r="10" ht="27.95" customHeight="1" spans="1:7">
      <c r="A10" s="114"/>
      <c r="B10" s="116"/>
      <c r="C10" s="69" t="s">
        <v>19</v>
      </c>
      <c r="D10" s="67">
        <v>30.3828</v>
      </c>
      <c r="E10" s="67">
        <v>30.3828</v>
      </c>
      <c r="F10" s="116"/>
      <c r="G10" s="116"/>
    </row>
    <row r="11" ht="27.95" customHeight="1" spans="1:7">
      <c r="A11" s="114" t="s">
        <v>20</v>
      </c>
      <c r="B11" s="116"/>
      <c r="C11" s="69" t="s">
        <v>21</v>
      </c>
      <c r="D11" s="67">
        <v>216.5169</v>
      </c>
      <c r="E11" s="67">
        <v>216.5169</v>
      </c>
      <c r="F11" s="116"/>
      <c r="G11" s="116"/>
    </row>
    <row r="12" ht="27.95" customHeight="1" spans="1:7">
      <c r="A12" s="114" t="s">
        <v>13</v>
      </c>
      <c r="B12" s="116"/>
      <c r="C12" s="69" t="s">
        <v>22</v>
      </c>
      <c r="D12" s="67">
        <v>55.302</v>
      </c>
      <c r="E12" s="67">
        <v>55.302</v>
      </c>
      <c r="F12" s="116"/>
      <c r="G12" s="116"/>
    </row>
    <row r="13" ht="27.95" customHeight="1" spans="1:7">
      <c r="A13" s="114" t="s">
        <v>15</v>
      </c>
      <c r="B13" s="116"/>
      <c r="C13" s="69" t="s">
        <v>23</v>
      </c>
      <c r="D13" s="116"/>
      <c r="E13" s="116"/>
      <c r="F13" s="116"/>
      <c r="G13" s="116"/>
    </row>
    <row r="14" ht="27.95" customHeight="1" spans="1:7">
      <c r="A14" s="114" t="s">
        <v>17</v>
      </c>
      <c r="B14" s="116"/>
      <c r="C14" s="114"/>
      <c r="D14" s="116"/>
      <c r="E14" s="116"/>
      <c r="F14" s="116"/>
      <c r="G14" s="116"/>
    </row>
    <row r="15" ht="27.95" customHeight="1" spans="1:7">
      <c r="A15" s="114"/>
      <c r="B15" s="116"/>
      <c r="C15" s="114" t="s">
        <v>24</v>
      </c>
      <c r="D15" s="116"/>
      <c r="E15" s="116"/>
      <c r="F15" s="116"/>
      <c r="G15" s="116"/>
    </row>
    <row r="16" ht="27.95" customHeight="1" spans="1:7">
      <c r="A16" s="66" t="s">
        <v>25</v>
      </c>
      <c r="B16" s="67">
        <v>1056.7764</v>
      </c>
      <c r="C16" s="66" t="s">
        <v>26</v>
      </c>
      <c r="D16" s="117"/>
      <c r="E16" s="67">
        <v>1056.7764</v>
      </c>
      <c r="F16" s="117"/>
      <c r="G16" s="117"/>
    </row>
  </sheetData>
  <mergeCells count="3">
    <mergeCell ref="A2:G2"/>
    <mergeCell ref="A4:B4"/>
    <mergeCell ref="C4:G4"/>
  </mergeCells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7" workbookViewId="0">
      <selection activeCell="L3" sqref="L3"/>
    </sheetView>
  </sheetViews>
  <sheetFormatPr defaultColWidth="9" defaultRowHeight="14.4"/>
  <cols>
    <col min="1" max="1" width="11.7777777777778" customWidth="1"/>
  </cols>
  <sheetData>
    <row r="1" ht="20.4" spans="1:1">
      <c r="A1" s="1" t="s">
        <v>211</v>
      </c>
    </row>
    <row r="2" ht="22.5" customHeight="1" spans="1:9">
      <c r="A2" s="2" t="s">
        <v>212</v>
      </c>
      <c r="B2" s="2"/>
      <c r="C2" s="2"/>
      <c r="D2" s="2"/>
      <c r="E2" s="2"/>
      <c r="F2" s="2"/>
      <c r="G2" s="2"/>
      <c r="H2" s="2"/>
      <c r="I2" s="2"/>
    </row>
    <row r="3" ht="48" spans="1:9">
      <c r="A3" s="3" t="s">
        <v>213</v>
      </c>
      <c r="B3" s="4"/>
      <c r="C3" s="4"/>
      <c r="D3" s="4"/>
      <c r="E3" s="4"/>
      <c r="F3" s="4"/>
      <c r="I3" s="46"/>
    </row>
    <row r="4" ht="44.25" customHeight="1" spans="1:9">
      <c r="A4" s="5" t="s">
        <v>214</v>
      </c>
      <c r="B4" s="6" t="s">
        <v>215</v>
      </c>
      <c r="C4" s="7"/>
      <c r="D4" s="7"/>
      <c r="E4" s="7"/>
      <c r="F4" s="7"/>
      <c r="G4" s="7"/>
      <c r="H4" s="7"/>
      <c r="I4" s="47"/>
    </row>
    <row r="5" ht="13.5" customHeight="1" spans="1:9">
      <c r="A5" s="5" t="s">
        <v>216</v>
      </c>
      <c r="B5" s="8" t="s">
        <v>217</v>
      </c>
      <c r="C5" s="9"/>
      <c r="D5" s="9"/>
      <c r="E5" s="9"/>
      <c r="F5" s="9"/>
      <c r="G5" s="9"/>
      <c r="H5" s="9"/>
      <c r="I5" s="48"/>
    </row>
    <row r="6" spans="1:9">
      <c r="A6" s="5"/>
      <c r="B6" s="10"/>
      <c r="C6" s="11"/>
      <c r="D6" s="11"/>
      <c r="E6" s="11"/>
      <c r="F6" s="11"/>
      <c r="G6" s="11"/>
      <c r="H6" s="11"/>
      <c r="I6" s="49"/>
    </row>
    <row r="7" ht="13.5" customHeight="1" spans="1:9">
      <c r="A7" s="12" t="s">
        <v>218</v>
      </c>
      <c r="B7" s="13">
        <v>2</v>
      </c>
      <c r="C7" s="14"/>
      <c r="D7" s="14"/>
      <c r="E7" s="14"/>
      <c r="F7" s="14"/>
      <c r="G7" s="14"/>
      <c r="H7" s="14"/>
      <c r="I7" s="50"/>
    </row>
    <row r="8" spans="1:9">
      <c r="A8" s="15"/>
      <c r="B8" s="16"/>
      <c r="C8" s="17"/>
      <c r="D8" s="17"/>
      <c r="E8" s="17"/>
      <c r="F8" s="17"/>
      <c r="G8" s="17"/>
      <c r="H8" s="17"/>
      <c r="I8" s="51"/>
    </row>
    <row r="9" ht="10.5" customHeight="1" spans="1:9">
      <c r="A9" s="18"/>
      <c r="B9" s="19"/>
      <c r="C9" s="20"/>
      <c r="D9" s="20"/>
      <c r="E9" s="20"/>
      <c r="F9" s="20"/>
      <c r="G9" s="20"/>
      <c r="H9" s="20"/>
      <c r="I9" s="52"/>
    </row>
    <row r="10" ht="40.5" customHeight="1" spans="1:9">
      <c r="A10" s="5" t="s">
        <v>219</v>
      </c>
      <c r="B10" s="21" t="s">
        <v>220</v>
      </c>
      <c r="C10" s="21"/>
      <c r="D10" s="21"/>
      <c r="E10" s="21"/>
      <c r="F10" s="21"/>
      <c r="G10" s="21"/>
      <c r="H10" s="21"/>
      <c r="I10" s="21"/>
    </row>
    <row r="11" ht="44.25" customHeight="1" spans="1:9">
      <c r="A11" s="22" t="s">
        <v>221</v>
      </c>
      <c r="B11" s="23" t="s">
        <v>222</v>
      </c>
      <c r="C11" s="24"/>
      <c r="D11" s="24"/>
      <c r="E11" s="24"/>
      <c r="F11" s="24"/>
      <c r="G11" s="24"/>
      <c r="H11" s="24"/>
      <c r="I11" s="53"/>
    </row>
    <row r="12" spans="1:9">
      <c r="A12" s="22" t="s">
        <v>223</v>
      </c>
      <c r="B12" s="25" t="s">
        <v>224</v>
      </c>
      <c r="C12" s="25"/>
      <c r="D12" s="25"/>
      <c r="E12" s="25"/>
      <c r="F12" s="25"/>
      <c r="G12" s="25"/>
      <c r="H12" s="25"/>
      <c r="I12" s="25"/>
    </row>
    <row r="13" ht="40" customHeight="1" spans="1:9">
      <c r="A13" s="26"/>
      <c r="B13" s="25"/>
      <c r="C13" s="25"/>
      <c r="D13" s="25"/>
      <c r="E13" s="25"/>
      <c r="F13" s="25"/>
      <c r="G13" s="25"/>
      <c r="H13" s="25"/>
      <c r="I13" s="25"/>
    </row>
    <row r="14" spans="1:9">
      <c r="A14" s="22" t="s">
        <v>225</v>
      </c>
      <c r="B14" s="27" t="s">
        <v>226</v>
      </c>
      <c r="C14" s="25"/>
      <c r="D14" s="25"/>
      <c r="E14" s="25"/>
      <c r="F14" s="25"/>
      <c r="G14" s="25"/>
      <c r="H14" s="25"/>
      <c r="I14" s="25"/>
    </row>
    <row r="15" spans="1:9">
      <c r="A15" s="28"/>
      <c r="B15" s="25"/>
      <c r="C15" s="25"/>
      <c r="D15" s="25"/>
      <c r="E15" s="25"/>
      <c r="F15" s="25"/>
      <c r="G15" s="25"/>
      <c r="H15" s="25"/>
      <c r="I15" s="25"/>
    </row>
    <row r="16" spans="1:9">
      <c r="A16" s="28"/>
      <c r="B16" s="25"/>
      <c r="C16" s="25"/>
      <c r="D16" s="25"/>
      <c r="E16" s="25"/>
      <c r="F16" s="25"/>
      <c r="G16" s="25"/>
      <c r="H16" s="25"/>
      <c r="I16" s="25"/>
    </row>
    <row r="17" ht="12" customHeight="1" spans="1:9">
      <c r="A17" s="28"/>
      <c r="B17" s="25"/>
      <c r="C17" s="25"/>
      <c r="D17" s="25"/>
      <c r="E17" s="25"/>
      <c r="F17" s="25"/>
      <c r="G17" s="25"/>
      <c r="H17" s="25"/>
      <c r="I17" s="25"/>
    </row>
    <row r="18" hidden="1" spans="1:9">
      <c r="A18" s="26"/>
      <c r="B18" s="25"/>
      <c r="C18" s="25"/>
      <c r="D18" s="25"/>
      <c r="E18" s="25"/>
      <c r="F18" s="25"/>
      <c r="G18" s="25"/>
      <c r="H18" s="25"/>
      <c r="I18" s="25"/>
    </row>
    <row r="19" spans="1:9">
      <c r="A19" s="5" t="s">
        <v>227</v>
      </c>
      <c r="B19" s="6" t="s">
        <v>228</v>
      </c>
      <c r="C19" s="29"/>
      <c r="D19" s="30"/>
      <c r="E19" s="31" t="s">
        <v>229</v>
      </c>
      <c r="F19" s="32" t="s">
        <v>230</v>
      </c>
      <c r="G19" s="32"/>
      <c r="H19" s="6" t="s">
        <v>231</v>
      </c>
      <c r="I19" s="30"/>
    </row>
    <row r="20" ht="21" customHeight="1" spans="1:9">
      <c r="A20" s="5"/>
      <c r="B20" s="33" t="s">
        <v>232</v>
      </c>
      <c r="C20" s="34"/>
      <c r="D20" s="35"/>
      <c r="E20" s="36" t="s">
        <v>233</v>
      </c>
      <c r="F20" s="37" t="s">
        <v>234</v>
      </c>
      <c r="G20" s="38"/>
      <c r="H20" s="39" t="s">
        <v>235</v>
      </c>
      <c r="I20" s="54"/>
    </row>
    <row r="21" ht="21" customHeight="1" spans="1:9">
      <c r="A21" s="5"/>
      <c r="B21" s="33" t="s">
        <v>236</v>
      </c>
      <c r="C21" s="34"/>
      <c r="D21" s="35"/>
      <c r="E21" s="36" t="s">
        <v>237</v>
      </c>
      <c r="F21" s="40" t="s">
        <v>238</v>
      </c>
      <c r="G21" s="41"/>
      <c r="H21" s="39" t="s">
        <v>235</v>
      </c>
      <c r="I21" s="54"/>
    </row>
    <row r="22" ht="21" customHeight="1" spans="1:9">
      <c r="A22" s="5"/>
      <c r="B22" s="33" t="s">
        <v>239</v>
      </c>
      <c r="C22" s="34"/>
      <c r="D22" s="35"/>
      <c r="E22" s="36" t="s">
        <v>240</v>
      </c>
      <c r="F22" s="40" t="s">
        <v>241</v>
      </c>
      <c r="G22" s="41"/>
      <c r="H22" s="39" t="s">
        <v>242</v>
      </c>
      <c r="I22" s="54"/>
    </row>
    <row r="23" ht="21" customHeight="1" spans="1:9">
      <c r="A23" s="5"/>
      <c r="B23" s="33" t="s">
        <v>243</v>
      </c>
      <c r="C23" s="34"/>
      <c r="D23" s="35"/>
      <c r="E23" s="36" t="s">
        <v>244</v>
      </c>
      <c r="F23" s="37" t="s">
        <v>245</v>
      </c>
      <c r="G23" s="38"/>
      <c r="H23" s="39" t="s">
        <v>242</v>
      </c>
      <c r="I23" s="54"/>
    </row>
    <row r="24" ht="21" customHeight="1" spans="1:9">
      <c r="A24" s="5"/>
      <c r="B24" s="42" t="s">
        <v>246</v>
      </c>
      <c r="C24" s="43"/>
      <c r="D24" s="44"/>
      <c r="E24" s="36" t="s">
        <v>244</v>
      </c>
      <c r="F24" s="37" t="s">
        <v>247</v>
      </c>
      <c r="G24" s="38"/>
      <c r="H24" s="39" t="s">
        <v>242</v>
      </c>
      <c r="I24" s="54"/>
    </row>
    <row r="25" ht="21" customHeight="1" spans="1:9">
      <c r="A25" s="5"/>
      <c r="B25" s="33" t="s">
        <v>248</v>
      </c>
      <c r="C25" s="34"/>
      <c r="D25" s="35"/>
      <c r="E25" s="36" t="s">
        <v>244</v>
      </c>
      <c r="F25" s="37" t="s">
        <v>249</v>
      </c>
      <c r="G25" s="38"/>
      <c r="H25" s="39" t="s">
        <v>250</v>
      </c>
      <c r="I25" s="54"/>
    </row>
    <row r="26" ht="55.5" customHeight="1" spans="1:9">
      <c r="A26" s="45"/>
      <c r="B26" s="45"/>
      <c r="C26" s="45"/>
      <c r="D26" s="45"/>
      <c r="E26" s="45"/>
      <c r="F26" s="45"/>
      <c r="G26" s="45"/>
      <c r="H26" s="45"/>
      <c r="I26" s="45"/>
    </row>
  </sheetData>
  <mergeCells count="35">
    <mergeCell ref="A2:I2"/>
    <mergeCell ref="B4:I4"/>
    <mergeCell ref="B10:I10"/>
    <mergeCell ref="B11:I11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A26:I26"/>
    <mergeCell ref="A5:A6"/>
    <mergeCell ref="A7:A9"/>
    <mergeCell ref="A12:A13"/>
    <mergeCell ref="A14:A18"/>
    <mergeCell ref="A19:A25"/>
    <mergeCell ref="B14:I18"/>
    <mergeCell ref="B12:I13"/>
    <mergeCell ref="B5:I6"/>
    <mergeCell ref="B7:I9"/>
  </mergeCells>
  <dataValidations count="1">
    <dataValidation type="list" allowBlank="1" showInputMessage="1" showErrorMessage="1" sqref="H20:I25">
      <formula1>"产出类,效益类,满意度"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H8" sqref="H8"/>
    </sheetView>
  </sheetViews>
  <sheetFormatPr defaultColWidth="9" defaultRowHeight="14.4" outlineLevelCol="4"/>
  <cols>
    <col min="1" max="1" width="16.6296296296296" style="101" customWidth="1"/>
    <col min="2" max="2" width="31.5" customWidth="1"/>
    <col min="3" max="3" width="12.5" customWidth="1"/>
    <col min="4" max="4" width="14.1296296296296" customWidth="1"/>
    <col min="5" max="5" width="13.5" customWidth="1"/>
  </cols>
  <sheetData>
    <row r="1" ht="20.4" spans="1:1">
      <c r="A1" s="1" t="s">
        <v>27</v>
      </c>
    </row>
    <row r="2" ht="25.8" spans="1:5">
      <c r="A2" s="65" t="s">
        <v>28</v>
      </c>
      <c r="B2" s="65"/>
      <c r="C2" s="65"/>
      <c r="D2" s="65"/>
      <c r="E2" s="65"/>
    </row>
    <row r="3" spans="5:5">
      <c r="E3" t="s">
        <v>2</v>
      </c>
    </row>
    <row r="4" s="64" customFormat="1" ht="27.95" customHeight="1" spans="1:5">
      <c r="A4" s="91" t="s">
        <v>29</v>
      </c>
      <c r="B4" s="92"/>
      <c r="C4" s="91" t="s">
        <v>30</v>
      </c>
      <c r="D4" s="96"/>
      <c r="E4" s="92"/>
    </row>
    <row r="5" s="64" customFormat="1" ht="27.95" customHeight="1" spans="1:5">
      <c r="A5" s="93" t="s">
        <v>31</v>
      </c>
      <c r="B5" s="93" t="s">
        <v>32</v>
      </c>
      <c r="C5" s="93" t="s">
        <v>33</v>
      </c>
      <c r="D5" s="93" t="s">
        <v>34</v>
      </c>
      <c r="E5" s="93" t="s">
        <v>35</v>
      </c>
    </row>
    <row r="6" ht="27.95" customHeight="1" spans="1:5">
      <c r="A6" s="102"/>
      <c r="B6" s="103" t="s">
        <v>7</v>
      </c>
      <c r="C6" s="110">
        <f>SUM(C7+C15+C18+C31+C35+C40)</f>
        <v>1056.7764</v>
      </c>
      <c r="D6" s="110">
        <f>C6-E6</f>
        <v>915.4403</v>
      </c>
      <c r="E6" s="84">
        <v>141.3361</v>
      </c>
    </row>
    <row r="7" ht="27.95" customHeight="1" spans="1:5">
      <c r="A7" s="69" t="s">
        <v>36</v>
      </c>
      <c r="B7" s="70" t="s">
        <v>14</v>
      </c>
      <c r="C7" s="67">
        <v>554.4519</v>
      </c>
      <c r="D7" s="110">
        <f t="shared" ref="D7:D34" si="0">C7-E7</f>
        <v>536.1717</v>
      </c>
      <c r="E7" s="67">
        <v>18.2802</v>
      </c>
    </row>
    <row r="8" ht="27.95" customHeight="1" spans="1:5">
      <c r="A8" s="69" t="s">
        <v>37</v>
      </c>
      <c r="B8" s="70" t="s">
        <v>38</v>
      </c>
      <c r="C8" s="67">
        <v>4.49</v>
      </c>
      <c r="D8" s="104">
        <f t="shared" si="0"/>
        <v>0</v>
      </c>
      <c r="E8" s="67">
        <v>4.49</v>
      </c>
    </row>
    <row r="9" ht="27.95" customHeight="1" spans="1:5">
      <c r="A9" s="69" t="s">
        <v>39</v>
      </c>
      <c r="B9" s="70" t="s">
        <v>40</v>
      </c>
      <c r="C9" s="67">
        <v>2.49</v>
      </c>
      <c r="D9" s="104">
        <f t="shared" si="0"/>
        <v>0</v>
      </c>
      <c r="E9" s="67">
        <v>2.49</v>
      </c>
    </row>
    <row r="10" ht="27.95" customHeight="1" spans="1:5">
      <c r="A10" s="69" t="s">
        <v>41</v>
      </c>
      <c r="B10" s="70" t="s">
        <v>42</v>
      </c>
      <c r="C10" s="67">
        <v>2</v>
      </c>
      <c r="D10" s="104">
        <f t="shared" si="0"/>
        <v>0</v>
      </c>
      <c r="E10" s="67">
        <v>2</v>
      </c>
    </row>
    <row r="11" ht="27.95" customHeight="1" spans="1:5">
      <c r="A11" s="69" t="s">
        <v>43</v>
      </c>
      <c r="B11" s="70" t="s">
        <v>44</v>
      </c>
      <c r="C11" s="67">
        <v>549.9619</v>
      </c>
      <c r="D11" s="68">
        <f t="shared" si="0"/>
        <v>536.1717</v>
      </c>
      <c r="E11" s="67">
        <v>13.7902</v>
      </c>
    </row>
    <row r="12" ht="27.95" customHeight="1" spans="1:5">
      <c r="A12" s="69" t="s">
        <v>45</v>
      </c>
      <c r="B12" s="70" t="s">
        <v>46</v>
      </c>
      <c r="C12" s="67">
        <v>488.5501</v>
      </c>
      <c r="D12" s="68">
        <f t="shared" si="0"/>
        <v>488.5501</v>
      </c>
      <c r="E12" s="111"/>
    </row>
    <row r="13" ht="27.95" customHeight="1" spans="1:5">
      <c r="A13" s="69" t="s">
        <v>47</v>
      </c>
      <c r="B13" s="70" t="s">
        <v>48</v>
      </c>
      <c r="C13" s="67">
        <v>13.7902</v>
      </c>
      <c r="D13" s="68">
        <f t="shared" si="0"/>
        <v>0</v>
      </c>
      <c r="E13" s="67">
        <v>13.7902</v>
      </c>
    </row>
    <row r="14" ht="27.95" customHeight="1" spans="1:5">
      <c r="A14" s="75" t="s">
        <v>49</v>
      </c>
      <c r="B14" s="70" t="s">
        <v>50</v>
      </c>
      <c r="C14" s="67">
        <v>47.6216</v>
      </c>
      <c r="D14" s="68">
        <f t="shared" si="0"/>
        <v>47.6216</v>
      </c>
      <c r="E14" s="111"/>
    </row>
    <row r="15" ht="27.95" customHeight="1" spans="1:5">
      <c r="A15" s="112" t="s">
        <v>51</v>
      </c>
      <c r="B15" s="70" t="s">
        <v>16</v>
      </c>
      <c r="C15" s="67">
        <v>36.2198</v>
      </c>
      <c r="D15" s="68">
        <f t="shared" si="0"/>
        <v>36.2198</v>
      </c>
      <c r="E15" s="69"/>
    </row>
    <row r="16" ht="27.95" customHeight="1" spans="1:5">
      <c r="A16" s="75" t="s">
        <v>52</v>
      </c>
      <c r="B16" s="70" t="s">
        <v>53</v>
      </c>
      <c r="C16" s="67">
        <v>36.2198</v>
      </c>
      <c r="D16" s="68">
        <f t="shared" si="0"/>
        <v>36.2198</v>
      </c>
      <c r="E16" s="69"/>
    </row>
    <row r="17" ht="27.95" customHeight="1" spans="1:5">
      <c r="A17" s="77" t="s">
        <v>54</v>
      </c>
      <c r="B17" s="70" t="s">
        <v>55</v>
      </c>
      <c r="C17" s="67">
        <v>36.2198</v>
      </c>
      <c r="D17" s="68">
        <f t="shared" si="0"/>
        <v>36.2198</v>
      </c>
      <c r="E17" s="69"/>
    </row>
    <row r="18" ht="27.95" customHeight="1" spans="1:5">
      <c r="A18" s="112">
        <v>208</v>
      </c>
      <c r="B18" s="70" t="s">
        <v>18</v>
      </c>
      <c r="C18" s="67">
        <v>163.903</v>
      </c>
      <c r="D18" s="68">
        <f t="shared" si="0"/>
        <v>156.423</v>
      </c>
      <c r="E18" s="67">
        <v>7.48</v>
      </c>
    </row>
    <row r="19" ht="27.95" customHeight="1" spans="1:5">
      <c r="A19" s="112" t="s">
        <v>56</v>
      </c>
      <c r="B19" s="70" t="s">
        <v>57</v>
      </c>
      <c r="C19" s="67">
        <v>30.418</v>
      </c>
      <c r="D19" s="68">
        <f t="shared" si="0"/>
        <v>30.418</v>
      </c>
      <c r="E19" s="111"/>
    </row>
    <row r="20" ht="27.95" customHeight="1" spans="1:5">
      <c r="A20" s="112" t="s">
        <v>58</v>
      </c>
      <c r="B20" s="70" t="s">
        <v>59</v>
      </c>
      <c r="C20" s="67">
        <v>30.418</v>
      </c>
      <c r="D20" s="68">
        <f t="shared" si="0"/>
        <v>30.418</v>
      </c>
      <c r="E20" s="111"/>
    </row>
    <row r="21" ht="27.95" customHeight="1" spans="1:5">
      <c r="A21" s="112" t="s">
        <v>60</v>
      </c>
      <c r="B21" s="70" t="s">
        <v>61</v>
      </c>
      <c r="C21" s="67">
        <v>91.7256</v>
      </c>
      <c r="D21" s="68">
        <f t="shared" si="0"/>
        <v>91.7256</v>
      </c>
      <c r="E21" s="69"/>
    </row>
    <row r="22" ht="28.8" spans="1:5">
      <c r="A22" s="77" t="s">
        <v>62</v>
      </c>
      <c r="B22" s="70" t="s">
        <v>63</v>
      </c>
      <c r="C22" s="67">
        <v>48.6096</v>
      </c>
      <c r="D22" s="68">
        <f t="shared" si="0"/>
        <v>48.6096</v>
      </c>
      <c r="E22" s="69"/>
    </row>
    <row r="23" ht="24" customHeight="1" spans="1:5">
      <c r="A23" s="112" t="s">
        <v>64</v>
      </c>
      <c r="B23" s="70" t="s">
        <v>65</v>
      </c>
      <c r="C23" s="67">
        <v>24.306</v>
      </c>
      <c r="D23" s="68">
        <f t="shared" si="0"/>
        <v>24.306</v>
      </c>
      <c r="E23" s="69"/>
    </row>
    <row r="24" ht="24" customHeight="1" spans="1:5">
      <c r="A24" s="77" t="s">
        <v>66</v>
      </c>
      <c r="B24" s="70" t="s">
        <v>67</v>
      </c>
      <c r="C24" s="67">
        <v>18.81</v>
      </c>
      <c r="D24" s="68">
        <f t="shared" si="0"/>
        <v>18.81</v>
      </c>
      <c r="E24" s="69"/>
    </row>
    <row r="25" ht="24" customHeight="1" spans="1:5">
      <c r="A25" s="77" t="s">
        <v>68</v>
      </c>
      <c r="B25" s="70" t="s">
        <v>69</v>
      </c>
      <c r="C25" s="67">
        <v>7.48</v>
      </c>
      <c r="D25" s="68">
        <f t="shared" si="0"/>
        <v>0</v>
      </c>
      <c r="E25" s="67">
        <v>7.48</v>
      </c>
    </row>
    <row r="26" ht="24" customHeight="1" spans="1:5">
      <c r="A26" s="77" t="s">
        <v>70</v>
      </c>
      <c r="B26" s="70" t="s">
        <v>71</v>
      </c>
      <c r="C26" s="67">
        <v>7.48</v>
      </c>
      <c r="D26" s="68">
        <f t="shared" si="0"/>
        <v>0</v>
      </c>
      <c r="E26" s="67">
        <v>7.48</v>
      </c>
    </row>
    <row r="27" ht="24" customHeight="1" spans="1:5">
      <c r="A27" s="77" t="s">
        <v>72</v>
      </c>
      <c r="B27" s="70" t="s">
        <v>73</v>
      </c>
      <c r="C27" s="67">
        <v>33.3698</v>
      </c>
      <c r="D27" s="68">
        <f t="shared" si="0"/>
        <v>33.3698</v>
      </c>
      <c r="E27" s="69"/>
    </row>
    <row r="28" ht="24" customHeight="1" spans="1:5">
      <c r="A28" s="77" t="s">
        <v>74</v>
      </c>
      <c r="B28" s="70" t="s">
        <v>75</v>
      </c>
      <c r="C28" s="67">
        <v>33.3698</v>
      </c>
      <c r="D28" s="68">
        <f t="shared" si="0"/>
        <v>33.3698</v>
      </c>
      <c r="E28" s="69"/>
    </row>
    <row r="29" ht="24" customHeight="1" spans="1:5">
      <c r="A29" s="112" t="s">
        <v>76</v>
      </c>
      <c r="B29" s="70" t="s">
        <v>77</v>
      </c>
      <c r="C29" s="67">
        <v>0.9096</v>
      </c>
      <c r="D29" s="68">
        <f t="shared" si="0"/>
        <v>0.9096</v>
      </c>
      <c r="E29" s="109"/>
    </row>
    <row r="30" ht="24" customHeight="1" spans="1:5">
      <c r="A30" s="112" t="s">
        <v>78</v>
      </c>
      <c r="B30" s="79" t="s">
        <v>79</v>
      </c>
      <c r="C30" s="67">
        <v>0.9096</v>
      </c>
      <c r="D30" s="68">
        <f t="shared" si="0"/>
        <v>0.9096</v>
      </c>
      <c r="E30" s="69"/>
    </row>
    <row r="31" ht="24" customHeight="1" spans="1:5">
      <c r="A31" s="112">
        <v>210</v>
      </c>
      <c r="B31" s="79" t="s">
        <v>19</v>
      </c>
      <c r="C31" s="67">
        <v>30.3828</v>
      </c>
      <c r="D31" s="68">
        <f t="shared" si="0"/>
        <v>30.3828</v>
      </c>
      <c r="E31" s="69"/>
    </row>
    <row r="32" ht="24" customHeight="1" spans="1:5">
      <c r="A32" s="112" t="s">
        <v>80</v>
      </c>
      <c r="B32" s="79" t="s">
        <v>81</v>
      </c>
      <c r="C32" s="67">
        <v>30.3828</v>
      </c>
      <c r="D32" s="68">
        <f t="shared" si="0"/>
        <v>30.3828</v>
      </c>
      <c r="E32" s="69"/>
    </row>
    <row r="33" ht="24" customHeight="1" spans="1:5">
      <c r="A33" s="112" t="s">
        <v>82</v>
      </c>
      <c r="B33" s="79" t="s">
        <v>83</v>
      </c>
      <c r="C33" s="67">
        <v>20.9592</v>
      </c>
      <c r="D33" s="68">
        <f t="shared" si="0"/>
        <v>20.9592</v>
      </c>
      <c r="E33" s="69"/>
    </row>
    <row r="34" ht="24" customHeight="1" spans="1:5">
      <c r="A34" s="112" t="s">
        <v>84</v>
      </c>
      <c r="B34" s="79" t="s">
        <v>85</v>
      </c>
      <c r="C34" s="113">
        <v>9.4236</v>
      </c>
      <c r="D34" s="68">
        <f t="shared" si="0"/>
        <v>9.4236</v>
      </c>
      <c r="E34" s="69"/>
    </row>
    <row r="35" ht="24" customHeight="1" spans="1:5">
      <c r="A35" s="112" t="s">
        <v>86</v>
      </c>
      <c r="B35" s="79" t="s">
        <v>21</v>
      </c>
      <c r="C35" s="67">
        <v>216.5169</v>
      </c>
      <c r="D35" s="68">
        <f t="shared" ref="D35:D42" si="1">C35-E35</f>
        <v>100.941</v>
      </c>
      <c r="E35" s="67">
        <v>115.5759</v>
      </c>
    </row>
    <row r="36" ht="24" customHeight="1" spans="1:5">
      <c r="A36" s="112" t="s">
        <v>87</v>
      </c>
      <c r="B36" s="79" t="s">
        <v>88</v>
      </c>
      <c r="C36" s="67">
        <v>100.941</v>
      </c>
      <c r="D36" s="68">
        <f t="shared" si="1"/>
        <v>100.941</v>
      </c>
      <c r="E36" s="111"/>
    </row>
    <row r="37" ht="24" customHeight="1" spans="1:5">
      <c r="A37" s="112" t="s">
        <v>89</v>
      </c>
      <c r="B37" s="79" t="s">
        <v>90</v>
      </c>
      <c r="C37" s="67">
        <v>100.941</v>
      </c>
      <c r="D37" s="68">
        <f t="shared" si="1"/>
        <v>100.941</v>
      </c>
      <c r="E37" s="111"/>
    </row>
    <row r="38" ht="24" customHeight="1" spans="1:5">
      <c r="A38" s="112" t="s">
        <v>91</v>
      </c>
      <c r="B38" s="79" t="s">
        <v>92</v>
      </c>
      <c r="C38" s="67">
        <v>115.5759</v>
      </c>
      <c r="D38" s="68">
        <f t="shared" si="1"/>
        <v>0</v>
      </c>
      <c r="E38" s="67">
        <v>115.5759</v>
      </c>
    </row>
    <row r="39" ht="24" customHeight="1" spans="1:5">
      <c r="A39" s="112" t="s">
        <v>93</v>
      </c>
      <c r="B39" s="79" t="s">
        <v>94</v>
      </c>
      <c r="C39" s="67">
        <v>115.5759</v>
      </c>
      <c r="D39" s="68">
        <f t="shared" si="1"/>
        <v>0</v>
      </c>
      <c r="E39" s="67">
        <v>115.5759</v>
      </c>
    </row>
    <row r="40" ht="24" customHeight="1" spans="1:5">
      <c r="A40" s="112">
        <v>221</v>
      </c>
      <c r="B40" s="79" t="s">
        <v>22</v>
      </c>
      <c r="C40" s="67">
        <v>55.302</v>
      </c>
      <c r="D40" s="68">
        <f t="shared" si="1"/>
        <v>55.302</v>
      </c>
      <c r="E40" s="111"/>
    </row>
    <row r="41" ht="24" customHeight="1" spans="1:5">
      <c r="A41" s="112" t="s">
        <v>95</v>
      </c>
      <c r="B41" s="79" t="s">
        <v>96</v>
      </c>
      <c r="C41" s="67">
        <v>55.302</v>
      </c>
      <c r="D41" s="68">
        <f t="shared" si="1"/>
        <v>55.302</v>
      </c>
      <c r="E41" s="111"/>
    </row>
    <row r="42" ht="24" customHeight="1" spans="1:5">
      <c r="A42" s="112" t="s">
        <v>97</v>
      </c>
      <c r="B42" s="79" t="s">
        <v>98</v>
      </c>
      <c r="C42" s="67">
        <v>55.302</v>
      </c>
      <c r="D42" s="68">
        <f t="shared" si="1"/>
        <v>55.302</v>
      </c>
      <c r="E42" s="111"/>
    </row>
  </sheetData>
  <mergeCells count="3">
    <mergeCell ref="A2:E2"/>
    <mergeCell ref="A4:B4"/>
    <mergeCell ref="C4:E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C12" sqref="C12"/>
    </sheetView>
  </sheetViews>
  <sheetFormatPr defaultColWidth="9" defaultRowHeight="14.4" outlineLevelCol="4"/>
  <cols>
    <col min="1" max="1" width="13.3796296296296" style="101" customWidth="1"/>
    <col min="2" max="2" width="25.3796296296296" customWidth="1"/>
    <col min="3" max="3" width="11.6296296296296" customWidth="1"/>
    <col min="4" max="5" width="14.75" customWidth="1"/>
  </cols>
  <sheetData>
    <row r="1" ht="20.4" spans="1:1">
      <c r="A1" s="1" t="s">
        <v>99</v>
      </c>
    </row>
    <row r="2" ht="25.8" spans="1:5">
      <c r="A2" s="65" t="s">
        <v>100</v>
      </c>
      <c r="B2" s="65"/>
      <c r="C2" s="65"/>
      <c r="D2" s="65"/>
      <c r="E2" s="65"/>
    </row>
    <row r="3" spans="5:5">
      <c r="E3" t="s">
        <v>2</v>
      </c>
    </row>
    <row r="4" s="90" customFormat="1" ht="28.5" customHeight="1" spans="1:5">
      <c r="A4" s="91" t="s">
        <v>101</v>
      </c>
      <c r="B4" s="92"/>
      <c r="C4" s="91" t="s">
        <v>102</v>
      </c>
      <c r="D4" s="96"/>
      <c r="E4" s="92"/>
    </row>
    <row r="5" s="90" customFormat="1" ht="27.95" customHeight="1" spans="1:5">
      <c r="A5" s="93" t="s">
        <v>31</v>
      </c>
      <c r="B5" s="93" t="s">
        <v>32</v>
      </c>
      <c r="C5" s="93" t="s">
        <v>33</v>
      </c>
      <c r="D5" s="93" t="s">
        <v>103</v>
      </c>
      <c r="E5" s="93" t="s">
        <v>104</v>
      </c>
    </row>
    <row r="6" ht="27.95" customHeight="1" spans="1:5">
      <c r="A6" s="102"/>
      <c r="B6" s="103" t="s">
        <v>7</v>
      </c>
      <c r="C6" s="104">
        <f>SUM(D6:E6)</f>
        <v>915.4403</v>
      </c>
      <c r="D6" s="104">
        <f>D7+D34</f>
        <v>685.9007</v>
      </c>
      <c r="E6" s="104">
        <f>E19</f>
        <v>229.5396</v>
      </c>
    </row>
    <row r="7" ht="27.95" customHeight="1" spans="1:5">
      <c r="A7" s="105" t="s">
        <v>105</v>
      </c>
      <c r="B7" s="70" t="s">
        <v>106</v>
      </c>
      <c r="C7" s="104">
        <f t="shared" ref="C7:C33" si="0">D7+E7</f>
        <v>661.9099</v>
      </c>
      <c r="D7" s="84">
        <v>661.9099</v>
      </c>
      <c r="E7" s="69"/>
    </row>
    <row r="8" ht="27.95" customHeight="1" spans="1:5">
      <c r="A8" s="105" t="s">
        <v>107</v>
      </c>
      <c r="B8" s="70" t="s">
        <v>108</v>
      </c>
      <c r="C8" s="104">
        <f t="shared" si="0"/>
        <v>162.9852</v>
      </c>
      <c r="D8" s="84">
        <v>162.9852</v>
      </c>
      <c r="E8" s="69"/>
    </row>
    <row r="9" ht="27.95" customHeight="1" spans="1:5">
      <c r="A9" s="105" t="s">
        <v>109</v>
      </c>
      <c r="B9" s="70" t="s">
        <v>110</v>
      </c>
      <c r="C9" s="104">
        <f t="shared" si="0"/>
        <v>96.2016</v>
      </c>
      <c r="D9" s="84">
        <v>96.2016</v>
      </c>
      <c r="E9" s="69"/>
    </row>
    <row r="10" ht="27.95" customHeight="1" spans="1:5">
      <c r="A10" s="105" t="s">
        <v>111</v>
      </c>
      <c r="B10" s="70" t="s">
        <v>112</v>
      </c>
      <c r="C10" s="104">
        <f t="shared" si="0"/>
        <v>80.1745</v>
      </c>
      <c r="D10" s="84">
        <v>80.1745</v>
      </c>
      <c r="E10" s="69"/>
    </row>
    <row r="11" ht="27.95" customHeight="1" spans="1:5">
      <c r="A11" s="105" t="s">
        <v>113</v>
      </c>
      <c r="B11" s="70" t="s">
        <v>114</v>
      </c>
      <c r="C11" s="104">
        <f t="shared" si="0"/>
        <v>114.9386</v>
      </c>
      <c r="D11" s="84">
        <v>114.9386</v>
      </c>
      <c r="E11" s="69"/>
    </row>
    <row r="12" ht="27.95" customHeight="1" spans="1:5">
      <c r="A12" s="106" t="s">
        <v>115</v>
      </c>
      <c r="B12" s="70" t="s">
        <v>116</v>
      </c>
      <c r="C12" s="104">
        <f t="shared" si="0"/>
        <v>48.6096</v>
      </c>
      <c r="D12" s="84">
        <v>48.6096</v>
      </c>
      <c r="E12" s="69"/>
    </row>
    <row r="13" ht="27.95" customHeight="1" spans="1:5">
      <c r="A13" s="106" t="s">
        <v>117</v>
      </c>
      <c r="B13" s="70" t="s">
        <v>118</v>
      </c>
      <c r="C13" s="104">
        <f t="shared" si="0"/>
        <v>24.306</v>
      </c>
      <c r="D13" s="84">
        <v>24.306</v>
      </c>
      <c r="E13" s="69"/>
    </row>
    <row r="14" ht="27.95" customHeight="1" spans="1:5">
      <c r="A14" s="106" t="s">
        <v>119</v>
      </c>
      <c r="B14" s="70" t="s">
        <v>120</v>
      </c>
      <c r="C14" s="104">
        <f t="shared" si="0"/>
        <v>25.8228</v>
      </c>
      <c r="D14" s="84">
        <v>25.8228</v>
      </c>
      <c r="E14" s="69"/>
    </row>
    <row r="15" ht="27.95" customHeight="1" spans="1:5">
      <c r="A15" s="106" t="s">
        <v>121</v>
      </c>
      <c r="B15" s="70" t="s">
        <v>122</v>
      </c>
      <c r="C15" s="104">
        <f t="shared" si="0"/>
        <v>5.4696</v>
      </c>
      <c r="D15" s="84">
        <v>5.4696</v>
      </c>
      <c r="E15" s="69"/>
    </row>
    <row r="16" ht="27.95" customHeight="1" spans="1:5">
      <c r="A16" s="106" t="s">
        <v>123</v>
      </c>
      <c r="B16" s="70" t="s">
        <v>124</v>
      </c>
      <c r="C16" s="104">
        <f t="shared" si="0"/>
        <v>55.302</v>
      </c>
      <c r="D16" s="84">
        <v>55.302</v>
      </c>
      <c r="E16" s="69"/>
    </row>
    <row r="17" ht="27.95" customHeight="1" spans="1:5">
      <c r="A17" s="106" t="s">
        <v>125</v>
      </c>
      <c r="B17" s="70" t="s">
        <v>126</v>
      </c>
      <c r="C17" s="104">
        <f t="shared" si="0"/>
        <v>6.4</v>
      </c>
      <c r="D17" s="84">
        <v>6.4</v>
      </c>
      <c r="E17" s="69"/>
    </row>
    <row r="18" ht="27.95" customHeight="1" spans="1:5">
      <c r="A18" s="105" t="s">
        <v>127</v>
      </c>
      <c r="B18" s="70" t="s">
        <v>128</v>
      </c>
      <c r="C18" s="104">
        <f t="shared" si="0"/>
        <v>41.7</v>
      </c>
      <c r="D18" s="84">
        <v>41.7</v>
      </c>
      <c r="E18" s="69"/>
    </row>
    <row r="19" ht="27.95" customHeight="1" spans="1:5">
      <c r="A19" s="105" t="s">
        <v>129</v>
      </c>
      <c r="B19" s="70" t="s">
        <v>130</v>
      </c>
      <c r="C19" s="104">
        <f t="shared" si="0"/>
        <v>229.5396</v>
      </c>
      <c r="D19" s="69"/>
      <c r="E19" s="84">
        <v>229.5396</v>
      </c>
    </row>
    <row r="20" ht="27.95" customHeight="1" spans="1:5">
      <c r="A20" s="105" t="s">
        <v>131</v>
      </c>
      <c r="B20" s="70" t="s">
        <v>132</v>
      </c>
      <c r="C20" s="104">
        <f t="shared" si="0"/>
        <v>30.17</v>
      </c>
      <c r="D20" s="69"/>
      <c r="E20" s="84">
        <v>30.17</v>
      </c>
    </row>
    <row r="21" ht="27.95" customHeight="1" spans="1:5">
      <c r="A21" s="107">
        <v>30202</v>
      </c>
      <c r="B21" s="70" t="s">
        <v>133</v>
      </c>
      <c r="C21" s="104">
        <f t="shared" si="0"/>
        <v>7.12</v>
      </c>
      <c r="D21" s="69"/>
      <c r="E21" s="84">
        <v>7.12</v>
      </c>
    </row>
    <row r="22" ht="27.95" customHeight="1" spans="1:5">
      <c r="A22" s="106" t="s">
        <v>134</v>
      </c>
      <c r="B22" s="70" t="s">
        <v>135</v>
      </c>
      <c r="C22" s="104">
        <f t="shared" si="0"/>
        <v>0.7</v>
      </c>
      <c r="D22" s="69"/>
      <c r="E22" s="84">
        <v>0.7</v>
      </c>
    </row>
    <row r="23" ht="27.95" customHeight="1" spans="1:5">
      <c r="A23" s="105" t="s">
        <v>136</v>
      </c>
      <c r="B23" s="70" t="s">
        <v>137</v>
      </c>
      <c r="C23" s="104">
        <f t="shared" si="0"/>
        <v>2.85</v>
      </c>
      <c r="D23" s="69"/>
      <c r="E23" s="84">
        <v>2.85</v>
      </c>
    </row>
    <row r="24" ht="27" customHeight="1" spans="1:5">
      <c r="A24" s="106" t="s">
        <v>138</v>
      </c>
      <c r="B24" s="70" t="s">
        <v>139</v>
      </c>
      <c r="C24" s="104">
        <f t="shared" si="0"/>
        <v>7.8</v>
      </c>
      <c r="D24" s="69"/>
      <c r="E24" s="84">
        <v>7.8</v>
      </c>
    </row>
    <row r="25" ht="27" customHeight="1" spans="1:5">
      <c r="A25" s="106" t="s">
        <v>140</v>
      </c>
      <c r="B25" s="70" t="s">
        <v>141</v>
      </c>
      <c r="C25" s="104">
        <f t="shared" si="0"/>
        <v>72</v>
      </c>
      <c r="D25" s="69"/>
      <c r="E25" s="84">
        <v>72</v>
      </c>
    </row>
    <row r="26" ht="27" customHeight="1" spans="1:5">
      <c r="A26" s="106" t="s">
        <v>142</v>
      </c>
      <c r="B26" s="70" t="s">
        <v>143</v>
      </c>
      <c r="C26" s="104">
        <f t="shared" si="0"/>
        <v>0.5</v>
      </c>
      <c r="D26" s="69"/>
      <c r="E26" s="84">
        <v>0.5</v>
      </c>
    </row>
    <row r="27" ht="27" customHeight="1" spans="1:5">
      <c r="A27" s="106" t="s">
        <v>144</v>
      </c>
      <c r="B27" s="70" t="s">
        <v>145</v>
      </c>
      <c r="C27" s="104">
        <f t="shared" si="0"/>
        <v>6.912</v>
      </c>
      <c r="D27" s="69"/>
      <c r="E27" s="84">
        <v>6.912</v>
      </c>
    </row>
    <row r="28" ht="27" customHeight="1" spans="1:5">
      <c r="A28" s="106" t="s">
        <v>146</v>
      </c>
      <c r="B28" s="70" t="s">
        <v>147</v>
      </c>
      <c r="C28" s="104">
        <f t="shared" si="0"/>
        <v>3.36</v>
      </c>
      <c r="D28" s="69"/>
      <c r="E28" s="84">
        <v>3.36</v>
      </c>
    </row>
    <row r="29" ht="27" customHeight="1" spans="1:5">
      <c r="A29" s="106" t="s">
        <v>148</v>
      </c>
      <c r="B29" s="70" t="s">
        <v>149</v>
      </c>
      <c r="C29" s="104">
        <f t="shared" si="0"/>
        <v>9.2184</v>
      </c>
      <c r="D29" s="69"/>
      <c r="E29" s="84">
        <v>9.2184</v>
      </c>
    </row>
    <row r="30" ht="27" customHeight="1" spans="1:5">
      <c r="A30" s="108" t="s">
        <v>150</v>
      </c>
      <c r="B30" s="70" t="s">
        <v>151</v>
      </c>
      <c r="C30" s="104">
        <f t="shared" si="0"/>
        <v>13.8252</v>
      </c>
      <c r="D30" s="69"/>
      <c r="E30" s="84">
        <v>13.8252</v>
      </c>
    </row>
    <row r="31" ht="27" customHeight="1" spans="1:5">
      <c r="A31" s="105" t="s">
        <v>152</v>
      </c>
      <c r="B31" s="70" t="s">
        <v>153</v>
      </c>
      <c r="C31" s="104">
        <f t="shared" si="0"/>
        <v>3</v>
      </c>
      <c r="D31" s="109"/>
      <c r="E31" s="84">
        <v>3</v>
      </c>
    </row>
    <row r="32" ht="27" customHeight="1" spans="1:5">
      <c r="A32" s="105" t="s">
        <v>154</v>
      </c>
      <c r="B32" s="79" t="s">
        <v>155</v>
      </c>
      <c r="C32" s="104">
        <f t="shared" si="0"/>
        <v>24.084</v>
      </c>
      <c r="D32" s="69"/>
      <c r="E32" s="84">
        <v>24.084</v>
      </c>
    </row>
    <row r="33" ht="27" customHeight="1" spans="1:5">
      <c r="A33" s="106" t="s">
        <v>156</v>
      </c>
      <c r="B33" s="79" t="s">
        <v>157</v>
      </c>
      <c r="C33" s="104">
        <f t="shared" si="0"/>
        <v>48</v>
      </c>
      <c r="D33" s="69"/>
      <c r="E33" s="84">
        <v>48</v>
      </c>
    </row>
    <row r="34" ht="27" customHeight="1" spans="1:5">
      <c r="A34" s="105" t="s">
        <v>158</v>
      </c>
      <c r="B34" s="70" t="s">
        <v>159</v>
      </c>
      <c r="C34" s="84">
        <v>23.9908</v>
      </c>
      <c r="D34" s="84">
        <v>23.9908</v>
      </c>
      <c r="E34" s="69"/>
    </row>
    <row r="35" ht="27" customHeight="1" spans="1:5">
      <c r="A35" s="107">
        <v>30305</v>
      </c>
      <c r="B35" s="70" t="s">
        <v>160</v>
      </c>
      <c r="C35" s="84">
        <v>2.9448</v>
      </c>
      <c r="D35" s="84">
        <v>2.9448</v>
      </c>
      <c r="E35" s="69"/>
    </row>
    <row r="36" ht="27" customHeight="1" spans="1:5">
      <c r="A36" s="106" t="s">
        <v>161</v>
      </c>
      <c r="B36" s="70" t="s">
        <v>162</v>
      </c>
      <c r="C36" s="84">
        <v>2.2</v>
      </c>
      <c r="D36" s="84">
        <v>2.2</v>
      </c>
      <c r="E36" s="69"/>
    </row>
    <row r="37" ht="27" customHeight="1" spans="1:5">
      <c r="A37" s="106" t="s">
        <v>163</v>
      </c>
      <c r="B37" s="70" t="s">
        <v>164</v>
      </c>
      <c r="C37" s="84">
        <v>0.036</v>
      </c>
      <c r="D37" s="84">
        <v>0.036</v>
      </c>
      <c r="E37" s="69"/>
    </row>
    <row r="38" ht="27" customHeight="1" spans="1:5">
      <c r="A38" s="106" t="s">
        <v>165</v>
      </c>
      <c r="B38" s="70" t="s">
        <v>166</v>
      </c>
      <c r="C38" s="84">
        <v>18.81</v>
      </c>
      <c r="D38" s="84">
        <v>18.81</v>
      </c>
      <c r="E38" s="69"/>
    </row>
  </sheetData>
  <mergeCells count="3">
    <mergeCell ref="A2:E2"/>
    <mergeCell ref="A4:B4"/>
    <mergeCell ref="C4:E4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14" sqref="E14"/>
    </sheetView>
  </sheetViews>
  <sheetFormatPr defaultColWidth="9" defaultRowHeight="14.4" outlineLevelRow="6" outlineLevelCol="5"/>
  <cols>
    <col min="1" max="1" width="10.75" customWidth="1"/>
    <col min="2" max="2" width="12.1296296296296" customWidth="1"/>
    <col min="3" max="3" width="14.75" customWidth="1"/>
    <col min="4" max="4" width="15" customWidth="1"/>
    <col min="5" max="5" width="16" customWidth="1"/>
    <col min="6" max="6" width="18" customWidth="1"/>
  </cols>
  <sheetData>
    <row r="1" ht="20.4" spans="1:1">
      <c r="A1" s="1" t="s">
        <v>167</v>
      </c>
    </row>
    <row r="2" ht="25.8" spans="1:6">
      <c r="A2" s="65" t="s">
        <v>168</v>
      </c>
      <c r="B2" s="65"/>
      <c r="C2" s="65"/>
      <c r="D2" s="65"/>
      <c r="E2" s="65"/>
      <c r="F2" s="65"/>
    </row>
    <row r="3" spans="6:6">
      <c r="F3" t="s">
        <v>2</v>
      </c>
    </row>
    <row r="4" s="64" customFormat="1" ht="27.95" customHeight="1" spans="1:6">
      <c r="A4" s="80" t="s">
        <v>30</v>
      </c>
      <c r="B4" s="100"/>
      <c r="C4" s="100"/>
      <c r="D4" s="100"/>
      <c r="E4" s="100"/>
      <c r="F4" s="81"/>
    </row>
    <row r="5" s="64" customFormat="1" ht="27.95" customHeight="1" spans="1:6">
      <c r="A5" s="66" t="s">
        <v>7</v>
      </c>
      <c r="B5" s="82" t="s">
        <v>169</v>
      </c>
      <c r="C5" s="80" t="s">
        <v>170</v>
      </c>
      <c r="D5" s="100"/>
      <c r="E5" s="81"/>
      <c r="F5" s="82" t="s">
        <v>171</v>
      </c>
    </row>
    <row r="6" s="64" customFormat="1" ht="27.95" customHeight="1" spans="1:6">
      <c r="A6" s="66"/>
      <c r="B6" s="83"/>
      <c r="C6" s="66" t="s">
        <v>33</v>
      </c>
      <c r="D6" s="66" t="s">
        <v>172</v>
      </c>
      <c r="E6" s="66" t="s">
        <v>173</v>
      </c>
      <c r="F6" s="83"/>
    </row>
    <row r="7" ht="27.95" customHeight="1" spans="1:6">
      <c r="A7" s="69">
        <v>20.5</v>
      </c>
      <c r="B7" s="69"/>
      <c r="C7" s="69">
        <v>9</v>
      </c>
      <c r="D7" s="69"/>
      <c r="E7" s="69">
        <v>9</v>
      </c>
      <c r="F7" s="69">
        <v>11.5</v>
      </c>
    </row>
  </sheetData>
  <mergeCells count="6">
    <mergeCell ref="A2:F2"/>
    <mergeCell ref="A4:F4"/>
    <mergeCell ref="C5:E5"/>
    <mergeCell ref="A5:A6"/>
    <mergeCell ref="B5:B6"/>
    <mergeCell ref="F5:F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2" sqref="E12"/>
    </sheetView>
  </sheetViews>
  <sheetFormatPr defaultColWidth="9" defaultRowHeight="14.4" outlineLevelRow="7" outlineLevelCol="4"/>
  <cols>
    <col min="1" max="1" width="15.5" customWidth="1"/>
    <col min="2" max="2" width="29.8796296296296" customWidth="1"/>
    <col min="3" max="3" width="12.1296296296296" customWidth="1"/>
    <col min="4" max="4" width="11.25" customWidth="1"/>
    <col min="5" max="5" width="14.8796296296296" customWidth="1"/>
  </cols>
  <sheetData>
    <row r="1" ht="20.4" spans="1:1">
      <c r="A1" s="1" t="s">
        <v>174</v>
      </c>
    </row>
    <row r="2" ht="25.8" spans="1:5">
      <c r="A2" s="65" t="s">
        <v>175</v>
      </c>
      <c r="B2" s="65"/>
      <c r="C2" s="65"/>
      <c r="D2" s="65"/>
      <c r="E2" s="65"/>
    </row>
    <row r="3" spans="5:5">
      <c r="E3" t="s">
        <v>2</v>
      </c>
    </row>
    <row r="4" s="64" customFormat="1" ht="27.95" customHeight="1" spans="1:5">
      <c r="A4" s="95" t="s">
        <v>31</v>
      </c>
      <c r="B4" s="95" t="s">
        <v>32</v>
      </c>
      <c r="C4" s="91" t="s">
        <v>176</v>
      </c>
      <c r="D4" s="96"/>
      <c r="E4" s="92"/>
    </row>
    <row r="5" s="64" customFormat="1" ht="27.95" customHeight="1" spans="1:5">
      <c r="A5" s="97"/>
      <c r="B5" s="97"/>
      <c r="C5" s="93" t="s">
        <v>33</v>
      </c>
      <c r="D5" s="93" t="s">
        <v>34</v>
      </c>
      <c r="E5" s="93" t="s">
        <v>35</v>
      </c>
    </row>
    <row r="6" ht="27.95" customHeight="1" spans="1:5">
      <c r="A6" s="98" t="s">
        <v>7</v>
      </c>
      <c r="B6" s="99"/>
      <c r="C6" s="71"/>
      <c r="D6" s="71"/>
      <c r="E6" s="71"/>
    </row>
    <row r="7" ht="27.95" customHeight="1" spans="1:5">
      <c r="A7" s="71"/>
      <c r="B7" s="71"/>
      <c r="C7" s="71"/>
      <c r="D7" s="71"/>
      <c r="E7" s="71"/>
    </row>
    <row r="8" ht="35" customHeight="1" spans="1:1">
      <c r="A8" t="s">
        <v>177</v>
      </c>
    </row>
  </sheetData>
  <mergeCells count="5">
    <mergeCell ref="A2:E2"/>
    <mergeCell ref="C4:E4"/>
    <mergeCell ref="A6:B6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G9" sqref="G9"/>
    </sheetView>
  </sheetViews>
  <sheetFormatPr defaultColWidth="9" defaultRowHeight="14.4" outlineLevelCol="3"/>
  <cols>
    <col min="1" max="1" width="29.25" customWidth="1"/>
    <col min="2" max="2" width="13.3796296296296" customWidth="1"/>
    <col min="3" max="3" width="26.6296296296296" customWidth="1"/>
    <col min="4" max="4" width="11.25" customWidth="1"/>
  </cols>
  <sheetData>
    <row r="1" ht="20.4" spans="1:1">
      <c r="A1" s="1" t="s">
        <v>178</v>
      </c>
    </row>
    <row r="2" ht="25.8" spans="1:4">
      <c r="A2" s="65" t="s">
        <v>179</v>
      </c>
      <c r="B2" s="65"/>
      <c r="C2" s="65"/>
      <c r="D2" s="65"/>
    </row>
    <row r="3" spans="4:4">
      <c r="D3" t="s">
        <v>2</v>
      </c>
    </row>
    <row r="4" s="90" customFormat="1" ht="27.95" customHeight="1" spans="1:4">
      <c r="A4" s="91" t="s">
        <v>3</v>
      </c>
      <c r="B4" s="92"/>
      <c r="C4" s="80" t="s">
        <v>4</v>
      </c>
      <c r="D4" s="81"/>
    </row>
    <row r="5" s="90" customFormat="1" ht="27.95" customHeight="1" spans="1:4">
      <c r="A5" s="93" t="s">
        <v>5</v>
      </c>
      <c r="B5" s="93" t="s">
        <v>6</v>
      </c>
      <c r="C5" s="93" t="s">
        <v>5</v>
      </c>
      <c r="D5" s="93" t="s">
        <v>6</v>
      </c>
    </row>
    <row r="6" ht="27.95" customHeight="1" spans="1:4">
      <c r="A6" s="71" t="s">
        <v>180</v>
      </c>
      <c r="B6" s="67">
        <v>1056.7764</v>
      </c>
      <c r="C6" s="69" t="s">
        <v>14</v>
      </c>
      <c r="D6" s="67">
        <v>554.4519</v>
      </c>
    </row>
    <row r="7" ht="27.95" customHeight="1" spans="1:4">
      <c r="A7" s="71" t="s">
        <v>181</v>
      </c>
      <c r="B7" s="71"/>
      <c r="C7" s="69" t="s">
        <v>16</v>
      </c>
      <c r="D7" s="67">
        <v>36.2198</v>
      </c>
    </row>
    <row r="8" ht="27.95" customHeight="1" spans="1:4">
      <c r="A8" s="71" t="s">
        <v>182</v>
      </c>
      <c r="B8" s="71"/>
      <c r="C8" s="69" t="s">
        <v>18</v>
      </c>
      <c r="D8" s="67">
        <v>163.903</v>
      </c>
    </row>
    <row r="9" ht="27.95" customHeight="1" spans="1:4">
      <c r="A9" s="71" t="s">
        <v>183</v>
      </c>
      <c r="B9" s="71"/>
      <c r="C9" s="69" t="s">
        <v>19</v>
      </c>
      <c r="D9" s="67">
        <v>30.3828</v>
      </c>
    </row>
    <row r="10" ht="27.95" customHeight="1" spans="1:4">
      <c r="A10" s="71" t="s">
        <v>184</v>
      </c>
      <c r="B10" s="71"/>
      <c r="C10" s="69" t="s">
        <v>21</v>
      </c>
      <c r="D10" s="67">
        <v>216.5169</v>
      </c>
    </row>
    <row r="11" ht="27.95" customHeight="1" spans="1:4">
      <c r="A11" s="71" t="s">
        <v>185</v>
      </c>
      <c r="B11" s="71"/>
      <c r="C11" s="69" t="s">
        <v>22</v>
      </c>
      <c r="D11" s="67">
        <v>55.302</v>
      </c>
    </row>
    <row r="12" ht="27.95" customHeight="1" spans="1:4">
      <c r="A12" s="71"/>
      <c r="B12" s="71"/>
      <c r="C12" s="69" t="s">
        <v>23</v>
      </c>
      <c r="D12" s="67"/>
    </row>
    <row r="13" s="64" customFormat="1" ht="27.95" customHeight="1" spans="1:4">
      <c r="A13" s="94" t="s">
        <v>186</v>
      </c>
      <c r="B13" s="67">
        <v>1056.7764</v>
      </c>
      <c r="C13" s="94" t="s">
        <v>187</v>
      </c>
      <c r="D13" s="67">
        <v>1056.7764</v>
      </c>
    </row>
    <row r="14" ht="27.95" customHeight="1" spans="1:4">
      <c r="A14" s="71" t="s">
        <v>188</v>
      </c>
      <c r="B14" s="71"/>
      <c r="C14" s="71" t="s">
        <v>189</v>
      </c>
      <c r="D14" s="71"/>
    </row>
    <row r="15" ht="27.95" customHeight="1" spans="1:4">
      <c r="A15" s="71" t="s">
        <v>190</v>
      </c>
      <c r="B15" s="71"/>
      <c r="C15" s="71"/>
      <c r="D15" s="71"/>
    </row>
    <row r="16" s="64" customFormat="1" ht="27.95" customHeight="1" spans="1:4">
      <c r="A16" s="93" t="s">
        <v>25</v>
      </c>
      <c r="B16" s="67">
        <v>1056.7764</v>
      </c>
      <c r="C16" s="93" t="s">
        <v>26</v>
      </c>
      <c r="D16" s="67">
        <v>1056.7764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workbookViewId="0">
      <selection activeCell="E11" sqref="E11"/>
    </sheetView>
  </sheetViews>
  <sheetFormatPr defaultColWidth="9" defaultRowHeight="14.4"/>
  <cols>
    <col min="1" max="1" width="14.6296296296296" customWidth="1"/>
    <col min="2" max="2" width="19.25" customWidth="1"/>
    <col min="3" max="3" width="9.75" customWidth="1"/>
    <col min="5" max="5" width="12.1296296296296" customWidth="1"/>
    <col min="6" max="6" width="12.8796296296296" customWidth="1"/>
    <col min="8" max="8" width="7.62962962962963" customWidth="1"/>
    <col min="9" max="9" width="8.12962962962963" customWidth="1"/>
    <col min="10" max="10" width="6.87962962962963" customWidth="1"/>
    <col min="11" max="11" width="6.37962962962963" customWidth="1"/>
    <col min="12" max="12" width="9.62962962962963" customWidth="1"/>
  </cols>
  <sheetData>
    <row r="1" ht="20.4" spans="1:1">
      <c r="A1" s="1" t="s">
        <v>191</v>
      </c>
    </row>
    <row r="2" ht="25.8" spans="1:12">
      <c r="A2" s="65" t="s">
        <v>192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1:12">
      <c r="K3" s="89" t="s">
        <v>2</v>
      </c>
      <c r="L3" s="89"/>
    </row>
    <row r="4" s="64" customFormat="1" ht="27.95" customHeight="1" spans="1:12">
      <c r="A4" s="80" t="s">
        <v>193</v>
      </c>
      <c r="B4" s="81"/>
      <c r="C4" s="82" t="s">
        <v>7</v>
      </c>
      <c r="D4" s="82" t="s">
        <v>190</v>
      </c>
      <c r="E4" s="82" t="s">
        <v>180</v>
      </c>
      <c r="F4" s="82" t="s">
        <v>181</v>
      </c>
      <c r="G4" s="82" t="s">
        <v>182</v>
      </c>
      <c r="H4" s="80" t="s">
        <v>183</v>
      </c>
      <c r="I4" s="81"/>
      <c r="J4" s="82" t="s">
        <v>184</v>
      </c>
      <c r="K4" s="82" t="s">
        <v>185</v>
      </c>
      <c r="L4" s="82" t="s">
        <v>188</v>
      </c>
    </row>
    <row r="5" s="64" customFormat="1" ht="57" customHeight="1" spans="1:12">
      <c r="A5" s="66" t="s">
        <v>31</v>
      </c>
      <c r="B5" s="66" t="s">
        <v>32</v>
      </c>
      <c r="C5" s="83"/>
      <c r="D5" s="83"/>
      <c r="E5" s="83"/>
      <c r="F5" s="83"/>
      <c r="G5" s="83"/>
      <c r="H5" s="66" t="s">
        <v>194</v>
      </c>
      <c r="I5" s="66" t="s">
        <v>195</v>
      </c>
      <c r="J5" s="83"/>
      <c r="K5" s="83"/>
      <c r="L5" s="83"/>
    </row>
    <row r="6" s="64" customFormat="1" ht="25" customHeight="1" spans="1:12">
      <c r="A6" s="66"/>
      <c r="B6" s="66" t="s">
        <v>7</v>
      </c>
      <c r="C6" s="84">
        <v>1056.7764</v>
      </c>
      <c r="D6" s="85"/>
      <c r="E6" s="84">
        <v>1056.7764</v>
      </c>
      <c r="F6" s="83"/>
      <c r="G6" s="83"/>
      <c r="H6" s="66"/>
      <c r="I6" s="66"/>
      <c r="J6" s="83"/>
      <c r="K6" s="83"/>
      <c r="L6" s="83"/>
    </row>
    <row r="7" ht="27.95" customHeight="1" spans="1:12">
      <c r="A7" s="69" t="s">
        <v>36</v>
      </c>
      <c r="B7" s="70" t="s">
        <v>14</v>
      </c>
      <c r="C7" s="84">
        <v>554.4519</v>
      </c>
      <c r="D7" s="86"/>
      <c r="E7" s="84">
        <v>554.4519</v>
      </c>
      <c r="F7" s="86"/>
      <c r="G7" s="86"/>
      <c r="H7" s="86"/>
      <c r="I7" s="86"/>
      <c r="J7" s="86"/>
      <c r="K7" s="86"/>
      <c r="L7" s="86"/>
    </row>
    <row r="8" ht="27.95" customHeight="1" spans="1:12">
      <c r="A8" s="69" t="s">
        <v>37</v>
      </c>
      <c r="B8" s="70" t="s">
        <v>38</v>
      </c>
      <c r="C8" s="84">
        <v>4.49</v>
      </c>
      <c r="D8" s="86"/>
      <c r="E8" s="84">
        <v>4.49</v>
      </c>
      <c r="F8" s="86"/>
      <c r="G8" s="86"/>
      <c r="H8" s="86"/>
      <c r="I8" s="86"/>
      <c r="J8" s="86"/>
      <c r="K8" s="86"/>
      <c r="L8" s="86"/>
    </row>
    <row r="9" ht="27.95" customHeight="1" spans="1:12">
      <c r="A9" s="69" t="s">
        <v>39</v>
      </c>
      <c r="B9" s="70" t="s">
        <v>40</v>
      </c>
      <c r="C9" s="84">
        <v>2.49</v>
      </c>
      <c r="D9" s="86"/>
      <c r="E9" s="84">
        <v>2.49</v>
      </c>
      <c r="F9" s="86"/>
      <c r="G9" s="86"/>
      <c r="H9" s="86"/>
      <c r="I9" s="86"/>
      <c r="J9" s="86"/>
      <c r="K9" s="86"/>
      <c r="L9" s="86"/>
    </row>
    <row r="10" ht="27.95" customHeight="1" spans="1:12">
      <c r="A10" s="69" t="s">
        <v>41</v>
      </c>
      <c r="B10" s="70" t="s">
        <v>42</v>
      </c>
      <c r="C10" s="84">
        <v>2</v>
      </c>
      <c r="D10" s="86"/>
      <c r="E10" s="84">
        <v>2</v>
      </c>
      <c r="F10" s="86"/>
      <c r="G10" s="86"/>
      <c r="H10" s="86"/>
      <c r="I10" s="86"/>
      <c r="J10" s="86"/>
      <c r="K10" s="86"/>
      <c r="L10" s="86"/>
    </row>
    <row r="11" ht="27.95" customHeight="1" spans="1:12">
      <c r="A11" s="69" t="s">
        <v>43</v>
      </c>
      <c r="B11" s="70" t="s">
        <v>44</v>
      </c>
      <c r="C11" s="84">
        <v>549.9619</v>
      </c>
      <c r="D11" s="86"/>
      <c r="E11" s="84">
        <v>549.9619</v>
      </c>
      <c r="F11" s="86"/>
      <c r="G11" s="86"/>
      <c r="H11" s="86"/>
      <c r="I11" s="86"/>
      <c r="J11" s="86"/>
      <c r="K11" s="86"/>
      <c r="L11" s="86"/>
    </row>
    <row r="12" ht="27.95" customHeight="1" spans="1:12">
      <c r="A12" s="69" t="s">
        <v>45</v>
      </c>
      <c r="B12" s="70" t="s">
        <v>46</v>
      </c>
      <c r="C12" s="84">
        <v>488.5501</v>
      </c>
      <c r="D12" s="86"/>
      <c r="E12" s="84">
        <v>488.5501</v>
      </c>
      <c r="F12" s="86"/>
      <c r="G12" s="86"/>
      <c r="H12" s="86"/>
      <c r="I12" s="86"/>
      <c r="J12" s="86"/>
      <c r="K12" s="86"/>
      <c r="L12" s="86"/>
    </row>
    <row r="13" ht="27.95" customHeight="1" spans="1:12">
      <c r="A13" s="69" t="s">
        <v>47</v>
      </c>
      <c r="B13" s="70" t="s">
        <v>48</v>
      </c>
      <c r="C13" s="84">
        <v>13.7902</v>
      </c>
      <c r="D13" s="86"/>
      <c r="E13" s="84">
        <v>13.7902</v>
      </c>
      <c r="F13" s="86"/>
      <c r="G13" s="86"/>
      <c r="H13" s="86"/>
      <c r="I13" s="86"/>
      <c r="J13" s="86"/>
      <c r="K13" s="86"/>
      <c r="L13" s="86"/>
    </row>
    <row r="14" ht="27.95" customHeight="1" spans="1:12">
      <c r="A14" s="75" t="s">
        <v>49</v>
      </c>
      <c r="B14" s="70" t="s">
        <v>50</v>
      </c>
      <c r="C14" s="84">
        <v>47.6216</v>
      </c>
      <c r="D14" s="86"/>
      <c r="E14" s="84">
        <v>47.6216</v>
      </c>
      <c r="F14" s="86"/>
      <c r="G14" s="86"/>
      <c r="H14" s="86"/>
      <c r="I14" s="86"/>
      <c r="J14" s="86"/>
      <c r="K14" s="86"/>
      <c r="L14" s="86"/>
    </row>
    <row r="15" ht="27" customHeight="1" spans="1:12">
      <c r="A15" s="76" t="s">
        <v>51</v>
      </c>
      <c r="B15" s="70" t="s">
        <v>16</v>
      </c>
      <c r="C15" s="84">
        <v>36.2198</v>
      </c>
      <c r="D15" s="86"/>
      <c r="E15" s="84">
        <v>36.2198</v>
      </c>
      <c r="F15" s="86"/>
      <c r="G15" s="86"/>
      <c r="H15" s="86"/>
      <c r="I15" s="86"/>
      <c r="J15" s="86"/>
      <c r="K15" s="86"/>
      <c r="L15" s="86"/>
    </row>
    <row r="16" ht="27" customHeight="1" spans="1:12">
      <c r="A16" s="75" t="s">
        <v>52</v>
      </c>
      <c r="B16" s="70" t="s">
        <v>53</v>
      </c>
      <c r="C16" s="84">
        <v>36.2198</v>
      </c>
      <c r="D16" s="86"/>
      <c r="E16" s="84">
        <v>36.2198</v>
      </c>
      <c r="F16" s="86"/>
      <c r="G16" s="86"/>
      <c r="H16" s="86"/>
      <c r="I16" s="86"/>
      <c r="J16" s="86"/>
      <c r="K16" s="86"/>
      <c r="L16" s="86"/>
    </row>
    <row r="17" ht="27" customHeight="1" spans="1:12">
      <c r="A17" s="77" t="s">
        <v>54</v>
      </c>
      <c r="B17" s="70" t="s">
        <v>55</v>
      </c>
      <c r="C17" s="84">
        <v>36.2198</v>
      </c>
      <c r="D17" s="86"/>
      <c r="E17" s="84">
        <v>36.2198</v>
      </c>
      <c r="F17" s="86"/>
      <c r="G17" s="86"/>
      <c r="H17" s="86"/>
      <c r="I17" s="86"/>
      <c r="J17" s="86"/>
      <c r="K17" s="86"/>
      <c r="L17" s="86"/>
    </row>
    <row r="18" ht="27" customHeight="1" spans="1:12">
      <c r="A18" s="76">
        <v>208</v>
      </c>
      <c r="B18" s="70" t="s">
        <v>18</v>
      </c>
      <c r="C18" s="84">
        <v>163.903</v>
      </c>
      <c r="D18" s="86"/>
      <c r="E18" s="84">
        <v>163.903</v>
      </c>
      <c r="F18" s="86"/>
      <c r="G18" s="86"/>
      <c r="H18" s="86"/>
      <c r="I18" s="86"/>
      <c r="J18" s="86"/>
      <c r="K18" s="86"/>
      <c r="L18" s="86"/>
    </row>
    <row r="19" ht="27" customHeight="1" spans="1:12">
      <c r="A19" s="76" t="s">
        <v>56</v>
      </c>
      <c r="B19" s="70" t="s">
        <v>57</v>
      </c>
      <c r="C19" s="84">
        <v>30.418</v>
      </c>
      <c r="D19" s="86"/>
      <c r="E19" s="84">
        <v>30.418</v>
      </c>
      <c r="F19" s="86"/>
      <c r="G19" s="86"/>
      <c r="H19" s="86"/>
      <c r="I19" s="86"/>
      <c r="J19" s="86"/>
      <c r="K19" s="86"/>
      <c r="L19" s="86"/>
    </row>
    <row r="20" ht="27" customHeight="1" spans="1:12">
      <c r="A20" s="76" t="s">
        <v>58</v>
      </c>
      <c r="B20" s="70" t="s">
        <v>59</v>
      </c>
      <c r="C20" s="87">
        <v>30.418</v>
      </c>
      <c r="D20" s="88"/>
      <c r="E20" s="87">
        <v>30.418</v>
      </c>
      <c r="F20" s="88"/>
      <c r="G20" s="88"/>
      <c r="H20" s="88"/>
      <c r="I20" s="88"/>
      <c r="J20" s="88"/>
      <c r="K20" s="88"/>
      <c r="L20" s="88"/>
    </row>
    <row r="21" ht="27" customHeight="1" spans="1:12">
      <c r="A21" s="76" t="s">
        <v>60</v>
      </c>
      <c r="B21" s="79" t="s">
        <v>61</v>
      </c>
      <c r="C21" s="84">
        <v>91.7256</v>
      </c>
      <c r="D21" s="86"/>
      <c r="E21" s="84">
        <v>91.7256</v>
      </c>
      <c r="F21" s="86"/>
      <c r="G21" s="86"/>
      <c r="H21" s="86"/>
      <c r="I21" s="86"/>
      <c r="J21" s="86"/>
      <c r="K21" s="86"/>
      <c r="L21" s="86"/>
    </row>
    <row r="22" ht="27" customHeight="1" spans="1:12">
      <c r="A22" s="77" t="s">
        <v>62</v>
      </c>
      <c r="B22" s="79" t="s">
        <v>63</v>
      </c>
      <c r="C22" s="84">
        <v>48.6096</v>
      </c>
      <c r="D22" s="86"/>
      <c r="E22" s="84">
        <v>48.6096</v>
      </c>
      <c r="F22" s="86"/>
      <c r="G22" s="86"/>
      <c r="H22" s="86"/>
      <c r="I22" s="86"/>
      <c r="J22" s="86"/>
      <c r="K22" s="86"/>
      <c r="L22" s="86"/>
    </row>
    <row r="23" ht="27" customHeight="1" spans="1:12">
      <c r="A23" s="76" t="s">
        <v>64</v>
      </c>
      <c r="B23" s="79" t="s">
        <v>65</v>
      </c>
      <c r="C23" s="84">
        <v>24.306</v>
      </c>
      <c r="D23" s="86"/>
      <c r="E23" s="84">
        <v>24.306</v>
      </c>
      <c r="F23" s="86"/>
      <c r="G23" s="86"/>
      <c r="H23" s="86"/>
      <c r="I23" s="86"/>
      <c r="J23" s="86"/>
      <c r="K23" s="86"/>
      <c r="L23" s="86"/>
    </row>
    <row r="24" ht="27" customHeight="1" spans="1:12">
      <c r="A24" s="77" t="s">
        <v>66</v>
      </c>
      <c r="B24" s="79" t="s">
        <v>67</v>
      </c>
      <c r="C24" s="84">
        <v>18.81</v>
      </c>
      <c r="D24" s="86"/>
      <c r="E24" s="84">
        <v>18.81</v>
      </c>
      <c r="F24" s="86"/>
      <c r="G24" s="86"/>
      <c r="H24" s="86"/>
      <c r="I24" s="86"/>
      <c r="J24" s="86"/>
      <c r="K24" s="86"/>
      <c r="L24" s="86"/>
    </row>
    <row r="25" ht="27" customHeight="1" spans="1:12">
      <c r="A25" s="77" t="s">
        <v>68</v>
      </c>
      <c r="B25" s="79" t="s">
        <v>69</v>
      </c>
      <c r="C25" s="84">
        <v>7.48</v>
      </c>
      <c r="D25" s="86"/>
      <c r="E25" s="84">
        <v>7.48</v>
      </c>
      <c r="F25" s="86"/>
      <c r="G25" s="86"/>
      <c r="H25" s="86"/>
      <c r="I25" s="86"/>
      <c r="J25" s="86"/>
      <c r="K25" s="86"/>
      <c r="L25" s="86"/>
    </row>
    <row r="26" ht="27" customHeight="1" spans="1:12">
      <c r="A26" s="77" t="s">
        <v>70</v>
      </c>
      <c r="B26" s="79" t="s">
        <v>71</v>
      </c>
      <c r="C26" s="84">
        <v>7.48</v>
      </c>
      <c r="D26" s="86"/>
      <c r="E26" s="84">
        <v>7.48</v>
      </c>
      <c r="F26" s="86"/>
      <c r="G26" s="86"/>
      <c r="H26" s="86"/>
      <c r="I26" s="86"/>
      <c r="J26" s="86"/>
      <c r="K26" s="86"/>
      <c r="L26" s="86"/>
    </row>
    <row r="27" ht="27" customHeight="1" spans="1:12">
      <c r="A27" s="77" t="s">
        <v>72</v>
      </c>
      <c r="B27" s="79" t="s">
        <v>73</v>
      </c>
      <c r="C27" s="84">
        <v>33.3698</v>
      </c>
      <c r="D27" s="86"/>
      <c r="E27" s="84">
        <v>33.3698</v>
      </c>
      <c r="F27" s="86"/>
      <c r="G27" s="86"/>
      <c r="H27" s="86"/>
      <c r="I27" s="86"/>
      <c r="J27" s="86"/>
      <c r="K27" s="86"/>
      <c r="L27" s="86"/>
    </row>
    <row r="28" ht="27" customHeight="1" spans="1:12">
      <c r="A28" s="77" t="s">
        <v>74</v>
      </c>
      <c r="B28" s="79" t="s">
        <v>75</v>
      </c>
      <c r="C28" s="84">
        <v>33.3698</v>
      </c>
      <c r="D28" s="86"/>
      <c r="E28" s="84">
        <v>33.3698</v>
      </c>
      <c r="F28" s="86"/>
      <c r="G28" s="86"/>
      <c r="H28" s="86"/>
      <c r="I28" s="86"/>
      <c r="J28" s="86"/>
      <c r="K28" s="86"/>
      <c r="L28" s="86"/>
    </row>
    <row r="29" ht="27" customHeight="1" spans="1:12">
      <c r="A29" s="76" t="s">
        <v>76</v>
      </c>
      <c r="B29" s="79" t="s">
        <v>77</v>
      </c>
      <c r="C29" s="84">
        <v>0.9096</v>
      </c>
      <c r="D29" s="86"/>
      <c r="E29" s="84">
        <v>0.9096</v>
      </c>
      <c r="F29" s="86"/>
      <c r="G29" s="86"/>
      <c r="H29" s="86"/>
      <c r="I29" s="86"/>
      <c r="J29" s="86"/>
      <c r="K29" s="86"/>
      <c r="L29" s="86"/>
    </row>
    <row r="30" ht="27" customHeight="1" spans="1:12">
      <c r="A30" s="76" t="s">
        <v>78</v>
      </c>
      <c r="B30" s="79" t="s">
        <v>79</v>
      </c>
      <c r="C30" s="84">
        <v>0.9096</v>
      </c>
      <c r="D30" s="86"/>
      <c r="E30" s="84">
        <v>0.9096</v>
      </c>
      <c r="F30" s="86"/>
      <c r="G30" s="86"/>
      <c r="H30" s="86"/>
      <c r="I30" s="86"/>
      <c r="J30" s="86"/>
      <c r="K30" s="86"/>
      <c r="L30" s="86"/>
    </row>
    <row r="31" ht="27" customHeight="1" spans="1:12">
      <c r="A31" s="76">
        <v>210</v>
      </c>
      <c r="B31" s="79" t="s">
        <v>19</v>
      </c>
      <c r="C31" s="84">
        <v>30.3828</v>
      </c>
      <c r="D31" s="86"/>
      <c r="E31" s="84">
        <v>30.3828</v>
      </c>
      <c r="F31" s="86"/>
      <c r="G31" s="86"/>
      <c r="H31" s="86"/>
      <c r="I31" s="86"/>
      <c r="J31" s="86"/>
      <c r="K31" s="86"/>
      <c r="L31" s="86"/>
    </row>
    <row r="32" ht="27" customHeight="1" spans="1:12">
      <c r="A32" s="76" t="s">
        <v>80</v>
      </c>
      <c r="B32" s="79" t="s">
        <v>81</v>
      </c>
      <c r="C32" s="84">
        <v>30.3828</v>
      </c>
      <c r="D32" s="86"/>
      <c r="E32" s="84">
        <v>30.3828</v>
      </c>
      <c r="F32" s="86"/>
      <c r="G32" s="86"/>
      <c r="H32" s="86"/>
      <c r="I32" s="86"/>
      <c r="J32" s="86"/>
      <c r="K32" s="86"/>
      <c r="L32" s="86"/>
    </row>
    <row r="33" ht="27" customHeight="1" spans="1:12">
      <c r="A33" s="76" t="s">
        <v>82</v>
      </c>
      <c r="B33" s="79" t="s">
        <v>83</v>
      </c>
      <c r="C33" s="84">
        <v>20.9592</v>
      </c>
      <c r="D33" s="86"/>
      <c r="E33" s="84">
        <v>20.9592</v>
      </c>
      <c r="F33" s="86"/>
      <c r="G33" s="86"/>
      <c r="H33" s="86"/>
      <c r="I33" s="86"/>
      <c r="J33" s="86"/>
      <c r="K33" s="86"/>
      <c r="L33" s="86"/>
    </row>
    <row r="34" ht="27" customHeight="1" spans="1:12">
      <c r="A34" s="76" t="s">
        <v>84</v>
      </c>
      <c r="B34" s="79" t="s">
        <v>85</v>
      </c>
      <c r="C34" s="84">
        <v>9.4236</v>
      </c>
      <c r="D34" s="86"/>
      <c r="E34" s="84">
        <v>9.4236</v>
      </c>
      <c r="F34" s="86"/>
      <c r="G34" s="86"/>
      <c r="H34" s="86"/>
      <c r="I34" s="86"/>
      <c r="J34" s="86"/>
      <c r="K34" s="86"/>
      <c r="L34" s="86"/>
    </row>
    <row r="35" ht="27" customHeight="1" spans="1:12">
      <c r="A35" s="76" t="s">
        <v>86</v>
      </c>
      <c r="B35" s="79" t="s">
        <v>21</v>
      </c>
      <c r="C35" s="84">
        <v>216.5169</v>
      </c>
      <c r="D35" s="86"/>
      <c r="E35" s="84">
        <v>216.5169</v>
      </c>
      <c r="F35" s="86"/>
      <c r="G35" s="86"/>
      <c r="H35" s="86"/>
      <c r="I35" s="86"/>
      <c r="J35" s="86"/>
      <c r="K35" s="86"/>
      <c r="L35" s="86"/>
    </row>
    <row r="36" ht="27" customHeight="1" spans="1:12">
      <c r="A36" s="76" t="s">
        <v>87</v>
      </c>
      <c r="B36" s="79" t="s">
        <v>88</v>
      </c>
      <c r="C36" s="84">
        <v>100.941</v>
      </c>
      <c r="D36" s="86"/>
      <c r="E36" s="84">
        <v>100.941</v>
      </c>
      <c r="F36" s="86"/>
      <c r="G36" s="86"/>
      <c r="H36" s="86"/>
      <c r="I36" s="86"/>
      <c r="J36" s="86"/>
      <c r="K36" s="86"/>
      <c r="L36" s="86"/>
    </row>
    <row r="37" ht="27" customHeight="1" spans="1:12">
      <c r="A37" s="76" t="s">
        <v>89</v>
      </c>
      <c r="B37" s="79" t="s">
        <v>90</v>
      </c>
      <c r="C37" s="84">
        <v>100.941</v>
      </c>
      <c r="D37" s="86"/>
      <c r="E37" s="84">
        <v>100.941</v>
      </c>
      <c r="F37" s="86"/>
      <c r="G37" s="86"/>
      <c r="H37" s="86"/>
      <c r="I37" s="86"/>
      <c r="J37" s="86"/>
      <c r="K37" s="86"/>
      <c r="L37" s="86"/>
    </row>
    <row r="38" ht="27" customHeight="1" spans="1:12">
      <c r="A38" s="76" t="s">
        <v>91</v>
      </c>
      <c r="B38" s="79" t="s">
        <v>92</v>
      </c>
      <c r="C38" s="84">
        <v>115.5759</v>
      </c>
      <c r="D38" s="86"/>
      <c r="E38" s="84">
        <v>115.5759</v>
      </c>
      <c r="F38" s="86"/>
      <c r="G38" s="86"/>
      <c r="H38" s="86"/>
      <c r="I38" s="86"/>
      <c r="J38" s="86"/>
      <c r="K38" s="86"/>
      <c r="L38" s="86"/>
    </row>
    <row r="39" ht="27" customHeight="1" spans="1:12">
      <c r="A39" s="76" t="s">
        <v>93</v>
      </c>
      <c r="B39" s="79" t="s">
        <v>94</v>
      </c>
      <c r="C39" s="84">
        <v>115.5759</v>
      </c>
      <c r="D39" s="86"/>
      <c r="E39" s="84">
        <v>115.5759</v>
      </c>
      <c r="F39" s="86"/>
      <c r="G39" s="86"/>
      <c r="H39" s="86"/>
      <c r="I39" s="86"/>
      <c r="J39" s="86"/>
      <c r="K39" s="86"/>
      <c r="L39" s="86"/>
    </row>
    <row r="40" ht="27" customHeight="1" spans="1:12">
      <c r="A40" s="76">
        <v>221</v>
      </c>
      <c r="B40" s="79" t="s">
        <v>22</v>
      </c>
      <c r="C40" s="84">
        <v>55.302</v>
      </c>
      <c r="D40" s="86"/>
      <c r="E40" s="84">
        <v>55.302</v>
      </c>
      <c r="F40" s="86"/>
      <c r="G40" s="86"/>
      <c r="H40" s="86"/>
      <c r="I40" s="86"/>
      <c r="J40" s="86"/>
      <c r="K40" s="86"/>
      <c r="L40" s="86"/>
    </row>
    <row r="41" ht="27" customHeight="1" spans="1:12">
      <c r="A41" s="76" t="s">
        <v>95</v>
      </c>
      <c r="B41" s="79" t="s">
        <v>96</v>
      </c>
      <c r="C41" s="84">
        <v>55.302</v>
      </c>
      <c r="D41" s="86"/>
      <c r="E41" s="84">
        <v>55.302</v>
      </c>
      <c r="F41" s="86"/>
      <c r="G41" s="86"/>
      <c r="H41" s="86"/>
      <c r="I41" s="86"/>
      <c r="J41" s="86"/>
      <c r="K41" s="86"/>
      <c r="L41" s="86"/>
    </row>
    <row r="42" ht="27" customHeight="1" spans="1:12">
      <c r="A42" s="76" t="s">
        <v>97</v>
      </c>
      <c r="B42" s="79" t="s">
        <v>98</v>
      </c>
      <c r="C42" s="84">
        <v>55.302</v>
      </c>
      <c r="D42" s="86"/>
      <c r="E42" s="84">
        <v>55.302</v>
      </c>
      <c r="F42" s="86"/>
      <c r="G42" s="86"/>
      <c r="H42" s="86"/>
      <c r="I42" s="86"/>
      <c r="J42" s="86"/>
      <c r="K42" s="86"/>
      <c r="L42" s="86"/>
    </row>
  </sheetData>
  <mergeCells count="12">
    <mergeCell ref="A2:L2"/>
    <mergeCell ref="K3:L3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K13" sqref="K13"/>
    </sheetView>
  </sheetViews>
  <sheetFormatPr defaultColWidth="9" defaultRowHeight="14.4" outlineLevelCol="7"/>
  <cols>
    <col min="1" max="1" width="10.3796296296296" customWidth="1"/>
    <col min="2" max="2" width="22" customWidth="1"/>
    <col min="3" max="3" width="9.62962962962963" customWidth="1"/>
    <col min="8" max="8" width="11.1296296296296" customWidth="1"/>
    <col min="12" max="12" width="9.66666666666667"/>
  </cols>
  <sheetData>
    <row r="1" ht="20.4" spans="1:1">
      <c r="A1" s="1" t="s">
        <v>196</v>
      </c>
    </row>
    <row r="2" ht="25.8" spans="1:8">
      <c r="A2" s="65" t="s">
        <v>197</v>
      </c>
      <c r="B2" s="65"/>
      <c r="C2" s="65"/>
      <c r="D2" s="65"/>
      <c r="E2" s="65"/>
      <c r="F2" s="65"/>
      <c r="G2" s="65"/>
      <c r="H2" s="65"/>
    </row>
    <row r="3" spans="8:8">
      <c r="H3" t="s">
        <v>2</v>
      </c>
    </row>
    <row r="4" s="64" customFormat="1" ht="60.75" customHeight="1" spans="1:8">
      <c r="A4" s="66" t="s">
        <v>31</v>
      </c>
      <c r="B4" s="66" t="s">
        <v>32</v>
      </c>
      <c r="C4" s="66" t="s">
        <v>7</v>
      </c>
      <c r="D4" s="66" t="s">
        <v>34</v>
      </c>
      <c r="E4" s="66" t="s">
        <v>35</v>
      </c>
      <c r="F4" s="66" t="s">
        <v>198</v>
      </c>
      <c r="G4" s="66" t="s">
        <v>199</v>
      </c>
      <c r="H4" s="66" t="s">
        <v>200</v>
      </c>
    </row>
    <row r="5" s="64" customFormat="1" ht="34" customHeight="1" spans="1:8">
      <c r="A5" s="66"/>
      <c r="B5" s="66" t="s">
        <v>7</v>
      </c>
      <c r="C5" s="67">
        <v>1056.7764</v>
      </c>
      <c r="D5" s="68">
        <f>C5-E5</f>
        <v>915.4403</v>
      </c>
      <c r="E5" s="67">
        <v>141.3361</v>
      </c>
      <c r="F5" s="66"/>
      <c r="G5" s="66"/>
      <c r="H5" s="66"/>
    </row>
    <row r="6" ht="27.95" customHeight="1" spans="1:8">
      <c r="A6" s="69" t="s">
        <v>36</v>
      </c>
      <c r="B6" s="70" t="s">
        <v>14</v>
      </c>
      <c r="C6" s="67">
        <v>554.4519</v>
      </c>
      <c r="D6" s="68">
        <f t="shared" ref="D6:D41" si="0">C6-E6</f>
        <v>536.1717</v>
      </c>
      <c r="E6" s="67">
        <v>18.2802</v>
      </c>
      <c r="F6" s="71"/>
      <c r="G6" s="71"/>
      <c r="H6" s="71"/>
    </row>
    <row r="7" ht="27.95" customHeight="1" spans="1:8">
      <c r="A7" s="69" t="s">
        <v>37</v>
      </c>
      <c r="B7" s="70" t="s">
        <v>38</v>
      </c>
      <c r="C7" s="67">
        <v>4.49</v>
      </c>
      <c r="D7" s="68">
        <f t="shared" si="0"/>
        <v>0</v>
      </c>
      <c r="E7" s="67">
        <v>4.49</v>
      </c>
      <c r="F7" s="71"/>
      <c r="G7" s="71"/>
      <c r="H7" s="71"/>
    </row>
    <row r="8" ht="27.95" customHeight="1" spans="1:8">
      <c r="A8" s="69" t="s">
        <v>39</v>
      </c>
      <c r="B8" s="70" t="s">
        <v>40</v>
      </c>
      <c r="C8" s="67">
        <v>2.49</v>
      </c>
      <c r="D8" s="68">
        <f t="shared" si="0"/>
        <v>0</v>
      </c>
      <c r="E8" s="67">
        <v>2.49</v>
      </c>
      <c r="F8" s="71"/>
      <c r="G8" s="71"/>
      <c r="H8" s="71"/>
    </row>
    <row r="9" ht="27.95" customHeight="1" spans="1:8">
      <c r="A9" s="69" t="s">
        <v>41</v>
      </c>
      <c r="B9" s="70" t="s">
        <v>42</v>
      </c>
      <c r="C9" s="67">
        <v>2</v>
      </c>
      <c r="D9" s="68">
        <f t="shared" si="0"/>
        <v>0</v>
      </c>
      <c r="E9" s="67">
        <v>2</v>
      </c>
      <c r="F9" s="71"/>
      <c r="G9" s="71"/>
      <c r="H9" s="71"/>
    </row>
    <row r="10" ht="27.95" customHeight="1" spans="1:8">
      <c r="A10" s="69" t="s">
        <v>43</v>
      </c>
      <c r="B10" s="70" t="s">
        <v>44</v>
      </c>
      <c r="C10" s="67">
        <v>549.9619</v>
      </c>
      <c r="D10" s="68">
        <f t="shared" si="0"/>
        <v>536.1717</v>
      </c>
      <c r="E10" s="67">
        <v>13.7902</v>
      </c>
      <c r="F10" s="72"/>
      <c r="G10" s="72"/>
      <c r="H10" s="72"/>
    </row>
    <row r="11" ht="27" customHeight="1" spans="1:8">
      <c r="A11" s="69" t="s">
        <v>45</v>
      </c>
      <c r="B11" s="70" t="s">
        <v>46</v>
      </c>
      <c r="C11" s="67">
        <v>488.5501</v>
      </c>
      <c r="D11" s="68">
        <f t="shared" si="0"/>
        <v>488.5501</v>
      </c>
      <c r="E11" s="73"/>
      <c r="F11" s="71"/>
      <c r="G11" s="71"/>
      <c r="H11" s="71"/>
    </row>
    <row r="12" ht="27" customHeight="1" spans="1:8">
      <c r="A12" s="69" t="s">
        <v>47</v>
      </c>
      <c r="B12" s="70" t="s">
        <v>48</v>
      </c>
      <c r="C12" s="67">
        <v>13.7902</v>
      </c>
      <c r="D12" s="68">
        <f t="shared" si="0"/>
        <v>0</v>
      </c>
      <c r="E12" s="74">
        <v>13.7902</v>
      </c>
      <c r="F12" s="71"/>
      <c r="G12" s="71"/>
      <c r="H12" s="71"/>
    </row>
    <row r="13" ht="27" customHeight="1" spans="1:8">
      <c r="A13" s="75" t="s">
        <v>49</v>
      </c>
      <c r="B13" s="70" t="s">
        <v>50</v>
      </c>
      <c r="C13" s="67">
        <v>47.6216</v>
      </c>
      <c r="D13" s="68">
        <f t="shared" si="0"/>
        <v>47.6216</v>
      </c>
      <c r="E13" s="73"/>
      <c r="F13" s="71"/>
      <c r="G13" s="71"/>
      <c r="H13" s="71"/>
    </row>
    <row r="14" ht="27" customHeight="1" spans="1:8">
      <c r="A14" s="76" t="s">
        <v>51</v>
      </c>
      <c r="B14" s="70" t="s">
        <v>16</v>
      </c>
      <c r="C14" s="67">
        <v>36.2198</v>
      </c>
      <c r="D14" s="68">
        <f t="shared" si="0"/>
        <v>36.2198</v>
      </c>
      <c r="E14" s="73"/>
      <c r="F14" s="71"/>
      <c r="G14" s="71"/>
      <c r="H14" s="71"/>
    </row>
    <row r="15" ht="27" customHeight="1" spans="1:8">
      <c r="A15" s="75" t="s">
        <v>52</v>
      </c>
      <c r="B15" s="70" t="s">
        <v>53</v>
      </c>
      <c r="C15" s="67">
        <v>36.2198</v>
      </c>
      <c r="D15" s="68">
        <f t="shared" si="0"/>
        <v>36.2198</v>
      </c>
      <c r="E15" s="73"/>
      <c r="F15" s="71"/>
      <c r="G15" s="71"/>
      <c r="H15" s="71"/>
    </row>
    <row r="16" ht="27" customHeight="1" spans="1:8">
      <c r="A16" s="77" t="s">
        <v>54</v>
      </c>
      <c r="B16" s="70" t="s">
        <v>55</v>
      </c>
      <c r="C16" s="67">
        <v>36.2198</v>
      </c>
      <c r="D16" s="68">
        <f t="shared" si="0"/>
        <v>36.2198</v>
      </c>
      <c r="E16" s="73"/>
      <c r="F16" s="71"/>
      <c r="G16" s="71"/>
      <c r="H16" s="71"/>
    </row>
    <row r="17" ht="27" customHeight="1" spans="1:8">
      <c r="A17" s="76">
        <v>208</v>
      </c>
      <c r="B17" s="70" t="s">
        <v>18</v>
      </c>
      <c r="C17" s="67">
        <v>163.903</v>
      </c>
      <c r="D17" s="68">
        <f t="shared" si="0"/>
        <v>156.423</v>
      </c>
      <c r="E17" s="74">
        <v>7.48</v>
      </c>
      <c r="F17" s="71"/>
      <c r="G17" s="71"/>
      <c r="H17" s="71"/>
    </row>
    <row r="18" ht="27" customHeight="1" spans="1:8">
      <c r="A18" s="76" t="s">
        <v>56</v>
      </c>
      <c r="B18" s="70" t="s">
        <v>57</v>
      </c>
      <c r="C18" s="67">
        <v>30.418</v>
      </c>
      <c r="D18" s="68">
        <f t="shared" si="0"/>
        <v>30.418</v>
      </c>
      <c r="E18" s="73"/>
      <c r="F18" s="71"/>
      <c r="G18" s="71"/>
      <c r="H18" s="71"/>
    </row>
    <row r="19" ht="27" customHeight="1" spans="1:8">
      <c r="A19" s="76" t="s">
        <v>58</v>
      </c>
      <c r="B19" s="70" t="s">
        <v>59</v>
      </c>
      <c r="C19" s="67">
        <v>30.418</v>
      </c>
      <c r="D19" s="68">
        <f t="shared" si="0"/>
        <v>30.418</v>
      </c>
      <c r="E19" s="78"/>
      <c r="F19" s="71"/>
      <c r="G19" s="71"/>
      <c r="H19" s="71"/>
    </row>
    <row r="20" ht="27" customHeight="1" spans="1:8">
      <c r="A20" s="76" t="s">
        <v>60</v>
      </c>
      <c r="B20" s="79" t="s">
        <v>61</v>
      </c>
      <c r="C20" s="67">
        <v>91.7256</v>
      </c>
      <c r="D20" s="68">
        <f t="shared" si="0"/>
        <v>91.7256</v>
      </c>
      <c r="E20" s="73"/>
      <c r="F20" s="71"/>
      <c r="G20" s="71"/>
      <c r="H20" s="71"/>
    </row>
    <row r="21" ht="27" customHeight="1" spans="1:8">
      <c r="A21" s="77" t="s">
        <v>62</v>
      </c>
      <c r="B21" s="79" t="s">
        <v>63</v>
      </c>
      <c r="C21" s="67">
        <v>48.6096</v>
      </c>
      <c r="D21" s="68">
        <f t="shared" si="0"/>
        <v>48.6096</v>
      </c>
      <c r="E21" s="73"/>
      <c r="F21" s="71"/>
      <c r="G21" s="71"/>
      <c r="H21" s="71"/>
    </row>
    <row r="22" ht="27" customHeight="1" spans="1:8">
      <c r="A22" s="76" t="s">
        <v>64</v>
      </c>
      <c r="B22" s="79" t="s">
        <v>65</v>
      </c>
      <c r="C22" s="67">
        <v>24.306</v>
      </c>
      <c r="D22" s="68">
        <f t="shared" si="0"/>
        <v>24.306</v>
      </c>
      <c r="E22" s="73"/>
      <c r="F22" s="71"/>
      <c r="G22" s="71"/>
      <c r="H22" s="71"/>
    </row>
    <row r="23" ht="27" customHeight="1" spans="1:8">
      <c r="A23" s="77" t="s">
        <v>66</v>
      </c>
      <c r="B23" s="79" t="s">
        <v>67</v>
      </c>
      <c r="C23" s="67">
        <v>18.81</v>
      </c>
      <c r="D23" s="68">
        <f t="shared" si="0"/>
        <v>18.81</v>
      </c>
      <c r="E23" s="73"/>
      <c r="F23" s="71"/>
      <c r="G23" s="71"/>
      <c r="H23" s="71"/>
    </row>
    <row r="24" ht="27" customHeight="1" spans="1:8">
      <c r="A24" s="77" t="s">
        <v>68</v>
      </c>
      <c r="B24" s="79" t="s">
        <v>69</v>
      </c>
      <c r="C24" s="67">
        <v>7.48</v>
      </c>
      <c r="D24" s="68">
        <f t="shared" si="0"/>
        <v>0</v>
      </c>
      <c r="E24" s="74">
        <v>7.48</v>
      </c>
      <c r="F24" s="71"/>
      <c r="G24" s="71"/>
      <c r="H24" s="71"/>
    </row>
    <row r="25" ht="27" customHeight="1" spans="1:8">
      <c r="A25" s="77" t="s">
        <v>70</v>
      </c>
      <c r="B25" s="79" t="s">
        <v>71</v>
      </c>
      <c r="C25" s="67">
        <v>7.48</v>
      </c>
      <c r="D25" s="68">
        <f t="shared" si="0"/>
        <v>0</v>
      </c>
      <c r="E25" s="74">
        <v>7.48</v>
      </c>
      <c r="F25" s="71"/>
      <c r="G25" s="71"/>
      <c r="H25" s="71"/>
    </row>
    <row r="26" ht="27" customHeight="1" spans="1:8">
      <c r="A26" s="77" t="s">
        <v>72</v>
      </c>
      <c r="B26" s="79" t="s">
        <v>73</v>
      </c>
      <c r="C26" s="67">
        <v>33.3698</v>
      </c>
      <c r="D26" s="68">
        <f t="shared" si="0"/>
        <v>33.3698</v>
      </c>
      <c r="E26" s="73"/>
      <c r="F26" s="71"/>
      <c r="G26" s="71"/>
      <c r="H26" s="71"/>
    </row>
    <row r="27" ht="27" customHeight="1" spans="1:8">
      <c r="A27" s="77" t="s">
        <v>74</v>
      </c>
      <c r="B27" s="79" t="s">
        <v>75</v>
      </c>
      <c r="C27" s="67">
        <v>33.3698</v>
      </c>
      <c r="D27" s="68">
        <f t="shared" si="0"/>
        <v>33.3698</v>
      </c>
      <c r="E27" s="73"/>
      <c r="F27" s="71"/>
      <c r="G27" s="71"/>
      <c r="H27" s="71"/>
    </row>
    <row r="28" ht="27" customHeight="1" spans="1:8">
      <c r="A28" s="76" t="s">
        <v>76</v>
      </c>
      <c r="B28" s="79" t="s">
        <v>77</v>
      </c>
      <c r="C28" s="67">
        <v>0.9096</v>
      </c>
      <c r="D28" s="68">
        <f t="shared" si="0"/>
        <v>0.9096</v>
      </c>
      <c r="E28" s="73"/>
      <c r="F28" s="71"/>
      <c r="G28" s="71"/>
      <c r="H28" s="71"/>
    </row>
    <row r="29" ht="27" customHeight="1" spans="1:8">
      <c r="A29" s="76" t="s">
        <v>78</v>
      </c>
      <c r="B29" s="79" t="s">
        <v>79</v>
      </c>
      <c r="C29" s="67">
        <v>0.9096</v>
      </c>
      <c r="D29" s="68">
        <f t="shared" si="0"/>
        <v>0.9096</v>
      </c>
      <c r="E29" s="73"/>
      <c r="F29" s="71"/>
      <c r="G29" s="71"/>
      <c r="H29" s="71"/>
    </row>
    <row r="30" ht="27" customHeight="1" spans="1:8">
      <c r="A30" s="76">
        <v>210</v>
      </c>
      <c r="B30" s="79" t="s">
        <v>19</v>
      </c>
      <c r="C30" s="67">
        <v>30.3828</v>
      </c>
      <c r="D30" s="68">
        <f t="shared" si="0"/>
        <v>30.3828</v>
      </c>
      <c r="E30" s="73"/>
      <c r="F30" s="71"/>
      <c r="G30" s="71"/>
      <c r="H30" s="71"/>
    </row>
    <row r="31" ht="27" customHeight="1" spans="1:8">
      <c r="A31" s="76" t="s">
        <v>80</v>
      </c>
      <c r="B31" s="79" t="s">
        <v>81</v>
      </c>
      <c r="C31" s="67">
        <v>30.3828</v>
      </c>
      <c r="D31" s="68">
        <f t="shared" si="0"/>
        <v>30.3828</v>
      </c>
      <c r="E31" s="73"/>
      <c r="F31" s="71"/>
      <c r="G31" s="71"/>
      <c r="H31" s="71"/>
    </row>
    <row r="32" ht="27" customHeight="1" spans="1:8">
      <c r="A32" s="76" t="s">
        <v>82</v>
      </c>
      <c r="B32" s="79" t="s">
        <v>83</v>
      </c>
      <c r="C32" s="67">
        <v>20.9592</v>
      </c>
      <c r="D32" s="68">
        <f t="shared" si="0"/>
        <v>20.9592</v>
      </c>
      <c r="E32" s="73"/>
      <c r="F32" s="71"/>
      <c r="G32" s="71"/>
      <c r="H32" s="71"/>
    </row>
    <row r="33" ht="27" customHeight="1" spans="1:8">
      <c r="A33" s="76" t="s">
        <v>84</v>
      </c>
      <c r="B33" s="79" t="s">
        <v>85</v>
      </c>
      <c r="C33" s="67">
        <v>9.4236</v>
      </c>
      <c r="D33" s="68">
        <f t="shared" si="0"/>
        <v>9.4236</v>
      </c>
      <c r="E33" s="73"/>
      <c r="F33" s="71"/>
      <c r="G33" s="71"/>
      <c r="H33" s="71"/>
    </row>
    <row r="34" ht="27" customHeight="1" spans="1:8">
      <c r="A34" s="76" t="s">
        <v>86</v>
      </c>
      <c r="B34" s="79" t="s">
        <v>21</v>
      </c>
      <c r="C34" s="67">
        <v>216.5169</v>
      </c>
      <c r="D34" s="68">
        <f t="shared" si="0"/>
        <v>100.941</v>
      </c>
      <c r="E34" s="74">
        <v>115.5759</v>
      </c>
      <c r="F34" s="71"/>
      <c r="G34" s="71"/>
      <c r="H34" s="71"/>
    </row>
    <row r="35" ht="27" customHeight="1" spans="1:8">
      <c r="A35" s="76" t="s">
        <v>87</v>
      </c>
      <c r="B35" s="79" t="s">
        <v>88</v>
      </c>
      <c r="C35" s="67">
        <v>100.941</v>
      </c>
      <c r="D35" s="68">
        <f t="shared" si="0"/>
        <v>100.941</v>
      </c>
      <c r="E35" s="73"/>
      <c r="F35" s="71"/>
      <c r="G35" s="71"/>
      <c r="H35" s="71"/>
    </row>
    <row r="36" ht="27" customHeight="1" spans="1:8">
      <c r="A36" s="76" t="s">
        <v>89</v>
      </c>
      <c r="B36" s="79" t="s">
        <v>90</v>
      </c>
      <c r="C36" s="67">
        <v>100.941</v>
      </c>
      <c r="D36" s="68">
        <f t="shared" si="0"/>
        <v>100.941</v>
      </c>
      <c r="E36" s="73"/>
      <c r="F36" s="71"/>
      <c r="G36" s="71"/>
      <c r="H36" s="71"/>
    </row>
    <row r="37" ht="27" customHeight="1" spans="1:8">
      <c r="A37" s="76" t="s">
        <v>91</v>
      </c>
      <c r="B37" s="79" t="s">
        <v>92</v>
      </c>
      <c r="C37" s="67">
        <v>115.5759</v>
      </c>
      <c r="D37" s="68">
        <f t="shared" si="0"/>
        <v>0</v>
      </c>
      <c r="E37" s="74">
        <v>115.5759</v>
      </c>
      <c r="F37" s="71"/>
      <c r="G37" s="71"/>
      <c r="H37" s="71"/>
    </row>
    <row r="38" ht="27" customHeight="1" spans="1:8">
      <c r="A38" s="76" t="s">
        <v>93</v>
      </c>
      <c r="B38" s="79" t="s">
        <v>94</v>
      </c>
      <c r="C38" s="67">
        <v>115.5759</v>
      </c>
      <c r="D38" s="68">
        <f t="shared" si="0"/>
        <v>0</v>
      </c>
      <c r="E38" s="74">
        <v>115.5759</v>
      </c>
      <c r="F38" s="71"/>
      <c r="G38" s="71"/>
      <c r="H38" s="71"/>
    </row>
    <row r="39" ht="27" customHeight="1" spans="1:8">
      <c r="A39" s="76">
        <v>221</v>
      </c>
      <c r="B39" s="79" t="s">
        <v>22</v>
      </c>
      <c r="C39" s="67">
        <v>55.302</v>
      </c>
      <c r="D39" s="68">
        <f t="shared" si="0"/>
        <v>55.302</v>
      </c>
      <c r="E39" s="73"/>
      <c r="F39" s="71"/>
      <c r="G39" s="71"/>
      <c r="H39" s="71"/>
    </row>
    <row r="40" ht="27" customHeight="1" spans="1:8">
      <c r="A40" s="76" t="s">
        <v>95</v>
      </c>
      <c r="B40" s="79" t="s">
        <v>96</v>
      </c>
      <c r="C40" s="67">
        <v>55.302</v>
      </c>
      <c r="D40" s="68">
        <f t="shared" si="0"/>
        <v>55.302</v>
      </c>
      <c r="E40" s="73"/>
      <c r="F40" s="71"/>
      <c r="G40" s="71"/>
      <c r="H40" s="71"/>
    </row>
    <row r="41" ht="27" customHeight="1" spans="1:8">
      <c r="A41" s="76" t="s">
        <v>97</v>
      </c>
      <c r="B41" s="79" t="s">
        <v>98</v>
      </c>
      <c r="C41" s="67">
        <v>55.302</v>
      </c>
      <c r="D41" s="68">
        <f t="shared" si="0"/>
        <v>55.302</v>
      </c>
      <c r="E41" s="73"/>
      <c r="F41" s="71"/>
      <c r="G41" s="71"/>
      <c r="H41" s="71"/>
    </row>
    <row r="42" ht="27" customHeight="1"/>
  </sheetData>
  <mergeCells count="1">
    <mergeCell ref="A2:H2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22" sqref="G22"/>
    </sheetView>
  </sheetViews>
  <sheetFormatPr defaultColWidth="9" defaultRowHeight="14.4"/>
  <cols>
    <col min="1" max="1" width="20.1296296296296" customWidth="1"/>
    <col min="4" max="4" width="13" customWidth="1"/>
    <col min="5" max="5" width="13.6296296296296" customWidth="1"/>
    <col min="6" max="6" width="9" customWidth="1"/>
    <col min="7" max="7" width="11" customWidth="1"/>
    <col min="10" max="10" width="9.25" customWidth="1"/>
    <col min="11" max="11" width="13.1296296296296" customWidth="1"/>
  </cols>
  <sheetData>
    <row r="1" ht="20.4" spans="1:1">
      <c r="A1" s="1" t="s">
        <v>201</v>
      </c>
    </row>
    <row r="2" ht="28.2" spans="1:11">
      <c r="A2" s="55" t="s">
        <v>202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>
      <c r="A3" s="56"/>
      <c r="B3" s="56"/>
      <c r="C3" s="56"/>
      <c r="D3" s="56"/>
      <c r="E3" s="56"/>
      <c r="F3" s="56"/>
      <c r="G3" s="57"/>
      <c r="H3" s="57"/>
      <c r="I3" s="57"/>
      <c r="J3" s="57"/>
      <c r="K3" s="57"/>
    </row>
    <row r="4" spans="1:11">
      <c r="A4" s="56"/>
      <c r="B4" s="57"/>
      <c r="C4" s="56"/>
      <c r="D4" s="58"/>
      <c r="E4" s="58"/>
      <c r="F4" s="58"/>
      <c r="G4" s="57"/>
      <c r="H4" s="57"/>
      <c r="I4" s="57"/>
      <c r="J4" s="57"/>
      <c r="K4" s="58" t="s">
        <v>2</v>
      </c>
    </row>
    <row r="5" spans="1:11">
      <c r="A5" s="59" t="s">
        <v>5</v>
      </c>
      <c r="B5" s="60" t="s">
        <v>7</v>
      </c>
      <c r="C5" s="60" t="s">
        <v>190</v>
      </c>
      <c r="D5" s="60" t="s">
        <v>180</v>
      </c>
      <c r="E5" s="60" t="s">
        <v>181</v>
      </c>
      <c r="F5" s="60" t="s">
        <v>182</v>
      </c>
      <c r="G5" s="60" t="s">
        <v>203</v>
      </c>
      <c r="H5" s="60"/>
      <c r="I5" s="60" t="s">
        <v>204</v>
      </c>
      <c r="J5" s="60" t="s">
        <v>205</v>
      </c>
      <c r="K5" s="60" t="s">
        <v>188</v>
      </c>
    </row>
    <row r="6" ht="60.75" customHeight="1" spans="1:11">
      <c r="A6" s="59"/>
      <c r="B6" s="60"/>
      <c r="C6" s="60"/>
      <c r="D6" s="60"/>
      <c r="E6" s="60"/>
      <c r="F6" s="60"/>
      <c r="G6" s="60" t="s">
        <v>206</v>
      </c>
      <c r="H6" s="60" t="s">
        <v>207</v>
      </c>
      <c r="I6" s="60"/>
      <c r="J6" s="60"/>
      <c r="K6" s="60"/>
    </row>
    <row r="7" ht="30" customHeight="1" spans="1:11">
      <c r="A7" s="61" t="s">
        <v>7</v>
      </c>
      <c r="B7" s="62">
        <v>30</v>
      </c>
      <c r="C7" s="62"/>
      <c r="D7" s="62"/>
      <c r="E7" s="62"/>
      <c r="F7" s="62"/>
      <c r="G7" s="62"/>
      <c r="H7" s="62"/>
      <c r="I7" s="62"/>
      <c r="J7" s="62">
        <v>30</v>
      </c>
      <c r="K7" s="63"/>
    </row>
    <row r="8" ht="30" customHeight="1" spans="1:11">
      <c r="A8" s="61" t="s">
        <v>208</v>
      </c>
      <c r="B8" s="62">
        <v>30</v>
      </c>
      <c r="C8" s="62"/>
      <c r="D8" s="62"/>
      <c r="E8" s="62"/>
      <c r="F8" s="62"/>
      <c r="G8" s="62"/>
      <c r="H8" s="62"/>
      <c r="I8" s="62"/>
      <c r="J8" s="62">
        <v>30</v>
      </c>
      <c r="K8" s="63"/>
    </row>
    <row r="9" ht="30" customHeight="1" spans="1:11">
      <c r="A9" s="61" t="s">
        <v>209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ht="30" customHeight="1" spans="1:11">
      <c r="A10" s="61" t="s">
        <v>210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</row>
  </sheetData>
  <mergeCells count="11">
    <mergeCell ref="A2:K2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Administrator</cp:lastModifiedBy>
  <dcterms:created xsi:type="dcterms:W3CDTF">2020-01-07T07:24:00Z</dcterms:created>
  <cp:lastPrinted>2020-02-04T00:14:00Z</cp:lastPrinted>
  <dcterms:modified xsi:type="dcterms:W3CDTF">2020-02-05T06:14:02Z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